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POLITICHE EDUCATIVE\CENTRI ESTIVI\CENTRI ESTIVI 2024\Contributi CE 2024\ELENCO ENTI E DEFINIZIONE DEI CONTRIBUTI\"/>
    </mc:Choice>
  </mc:AlternateContent>
  <xr:revisionPtr revIDLastSave="0" documentId="13_ncr:1_{5EDA19C2-AA41-473A-9795-C3F4E175F95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elenco Enti" sheetId="1" r:id="rId1"/>
    <sheet name="calcolo punteggi" sheetId="2" r:id="rId2"/>
    <sheet name="Calcolo contributi CE 20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" l="1"/>
  <c r="B21" i="3"/>
  <c r="R17" i="2"/>
  <c r="R26" i="2"/>
  <c r="R25" i="2"/>
  <c r="R24" i="2"/>
  <c r="R23" i="2"/>
  <c r="R22" i="2"/>
  <c r="R21" i="2"/>
  <c r="R20" i="2"/>
  <c r="R19" i="2"/>
  <c r="R12" i="2"/>
  <c r="R16" i="2"/>
  <c r="R15" i="2"/>
  <c r="R14" i="2"/>
  <c r="R13" i="2"/>
  <c r="R11" i="2"/>
  <c r="R9" i="2"/>
  <c r="B74" i="2"/>
</calcChain>
</file>

<file path=xl/sharedStrings.xml><?xml version="1.0" encoding="utf-8"?>
<sst xmlns="http://schemas.openxmlformats.org/spreadsheetml/2006/main" count="389" uniqueCount="261">
  <si>
    <t>ENTE</t>
  </si>
  <si>
    <t>RAPPRESENTANTE LEGALE</t>
  </si>
  <si>
    <t>tel</t>
  </si>
  <si>
    <t>SEDE LEGALE</t>
  </si>
  <si>
    <t xml:space="preserve">   TEL</t>
  </si>
  <si>
    <t>MAIL</t>
  </si>
  <si>
    <t>PEC</t>
  </si>
  <si>
    <t>LUOGO</t>
  </si>
  <si>
    <t>GIORNI</t>
  </si>
  <si>
    <t>ORARIO</t>
  </si>
  <si>
    <t>POLIZZA N.</t>
  </si>
  <si>
    <t>PROGETTO EDUCATIVO</t>
  </si>
  <si>
    <t>Giovanni Corradini</t>
  </si>
  <si>
    <t>031-523845</t>
  </si>
  <si>
    <t>6-17 anni</t>
  </si>
  <si>
    <t>SI</t>
  </si>
  <si>
    <t>8:30-17:30</t>
  </si>
  <si>
    <t>Via sant’Antonino 16 Como</t>
  </si>
  <si>
    <t>Gerola Alta località Castello</t>
  </si>
  <si>
    <t>P.L.O.C.R.S.Collegio Gallio</t>
  </si>
  <si>
    <t>331.45.83.360</t>
  </si>
  <si>
    <t>031-269302</t>
  </si>
  <si>
    <t xml:space="preserve">segreteria@collegiogallio.it </t>
  </si>
  <si>
    <t>Via T.Gallio,1 COMO</t>
  </si>
  <si>
    <t xml:space="preserve">07.30 alle ore 17,30 </t>
  </si>
  <si>
    <t>si</t>
  </si>
  <si>
    <t>COMO</t>
  </si>
  <si>
    <t>031-520065</t>
  </si>
  <si>
    <t>amministrazione@infanzialbate.it</t>
  </si>
  <si>
    <t>santonino@pec.confcooperative.it</t>
  </si>
  <si>
    <t>3-6 anni</t>
  </si>
  <si>
    <t>Via Balbiani,6 Como</t>
  </si>
  <si>
    <t>Scuola infanzia "A.Volta"</t>
  </si>
  <si>
    <t>344.29.72.741</t>
  </si>
  <si>
    <t>COMO- fraz.Breccia</t>
  </si>
  <si>
    <t>031-505142</t>
  </si>
  <si>
    <t>direzione@asilodibreccia.it</t>
  </si>
  <si>
    <t>asilovolta@pec.it</t>
  </si>
  <si>
    <t>Via C.Marcello,3 Como- Breccia</t>
  </si>
  <si>
    <t>08.30 alle ore 16</t>
  </si>
  <si>
    <t>339.15.53.302</t>
  </si>
  <si>
    <t>info@teatrogruppopopolare.it</t>
  </si>
  <si>
    <t>5-15 anni</t>
  </si>
  <si>
    <t>via Castellini 7 Como</t>
  </si>
  <si>
    <t>Paolo Binda</t>
  </si>
  <si>
    <t>335.56.85.991</t>
  </si>
  <si>
    <t>031-520717</t>
  </si>
  <si>
    <t>ilmanto@puntocometa.org</t>
  </si>
  <si>
    <t>ilmantoscs@pec.it</t>
  </si>
  <si>
    <t>3-12 anni</t>
  </si>
  <si>
    <t>Via Madruzza,36 Como</t>
  </si>
  <si>
    <t>08.00 alle ore 17,30</t>
  </si>
  <si>
    <t>Associazione Scuola  Montessori</t>
  </si>
  <si>
    <t>031-571235</t>
  </si>
  <si>
    <t>segreteria@montessori.co.it</t>
  </si>
  <si>
    <t>montessoricomo@pec.it</t>
  </si>
  <si>
    <t>Via Bignanico,4 Como</t>
  </si>
  <si>
    <t xml:space="preserve"> S.materna di Rebbio</t>
  </si>
  <si>
    <t>Marco Ponte</t>
  </si>
  <si>
    <t>339.65.95.694</t>
  </si>
  <si>
    <t>031-520630</t>
  </si>
  <si>
    <t>info@scuolamaternadirebbio.it</t>
  </si>
  <si>
    <t>scuolamaternarebbio@legalmail.it</t>
  </si>
  <si>
    <t>Via A. Lissi,17 Como</t>
  </si>
  <si>
    <t>Patrizia Piretto</t>
  </si>
  <si>
    <t>329.37.70.466</t>
  </si>
  <si>
    <t>TORINO</t>
  </si>
  <si>
    <t>031-265312</t>
  </si>
  <si>
    <t>asilodiviarezia@virgilio.it</t>
  </si>
  <si>
    <t>asilonidosanbartolomeo@pec.it</t>
  </si>
  <si>
    <t>3-7 anni</t>
  </si>
  <si>
    <t>Via Jacopo Rezia,5 Como</t>
  </si>
  <si>
    <t>07.30 alle ore 17,30</t>
  </si>
  <si>
    <t>A.S.D. Sankaku Judo Como</t>
  </si>
  <si>
    <t>340.42.31.185</t>
  </si>
  <si>
    <t>judo@judocomo.it</t>
  </si>
  <si>
    <t>judocomo@pec.it</t>
  </si>
  <si>
    <t>08.00 alle ore 17,00</t>
  </si>
  <si>
    <t>5-11 anni</t>
  </si>
  <si>
    <t>Angelo Pipero</t>
  </si>
  <si>
    <t>031.30.40.00</t>
  </si>
  <si>
    <t>anteaservizilaghi@gmail.com</t>
  </si>
  <si>
    <t>anteaservizilaghi@pec.it</t>
  </si>
  <si>
    <t>APS Oratori Carlo Acutis- Parrocchia Sagnino</t>
  </si>
  <si>
    <t>Davide Corti</t>
  </si>
  <si>
    <t>340.32.82.024</t>
  </si>
  <si>
    <t>davide.corti88@gmail.com</t>
  </si>
  <si>
    <t>Oratorio S. Giovanni Bosco</t>
  </si>
  <si>
    <t>MEDIA ISCRITTI/SETT.</t>
  </si>
  <si>
    <t xml:space="preserve">N.DISABILI </t>
  </si>
  <si>
    <t>PERSONALE QUALIFICATO</t>
  </si>
  <si>
    <t>COSTO SETT.FAMIGLIE</t>
  </si>
  <si>
    <t>QUALITÀ PROGETTO</t>
  </si>
  <si>
    <t>TOT PUNTEGGIO</t>
  </si>
  <si>
    <t>a) 1 a 10</t>
  </si>
  <si>
    <t>b) 1 a 10</t>
  </si>
  <si>
    <t>c) 1 a 10</t>
  </si>
  <si>
    <t>d) 1 a 10</t>
  </si>
  <si>
    <t>g) 1 a 10</t>
  </si>
  <si>
    <t>e) 1 a 30</t>
  </si>
  <si>
    <t>f) 1 a 20</t>
  </si>
  <si>
    <t>Elena Marzorati</t>
  </si>
  <si>
    <t>01/07/2024 al 26/07/2024</t>
  </si>
  <si>
    <t>Via San Zenone,3 Como</t>
  </si>
  <si>
    <t>oratoricarloacutis@pec.it</t>
  </si>
  <si>
    <t>oratoricarloacutis@gmail.com</t>
  </si>
  <si>
    <t>Roberta Fabbri</t>
  </si>
  <si>
    <t>10/06/2024 al 31/07/2024</t>
  </si>
  <si>
    <t>3-13 anni</t>
  </si>
  <si>
    <t>2-13 anni</t>
  </si>
  <si>
    <t>10/06/2024  al 02/08/2024-02/09/2024 al 6/09/2024</t>
  </si>
  <si>
    <t>dal 10/06/2024 al 19/07/2024-01/07/2024-27/07/2024</t>
  </si>
  <si>
    <t>11/06/2024 al 28/06/2024-1-24/07/2024-2-6/09/2024</t>
  </si>
  <si>
    <t>Sagnino;Monteolimpino,Lignan(AO)</t>
  </si>
  <si>
    <t>Parrocchia Sant'Antonino Albate</t>
  </si>
  <si>
    <t xml:space="preserve">08.30 alle ore 15,30 </t>
  </si>
  <si>
    <t>01/07/2024 al 02/08/2024</t>
  </si>
  <si>
    <t xml:space="preserve">08.15 alle ore 16,00   </t>
  </si>
  <si>
    <t>08.30 alle ore 16,00</t>
  </si>
  <si>
    <t>10/06/2024  al 19 /07/2024-2-7/09/2024</t>
  </si>
  <si>
    <t xml:space="preserve">08.30 alle ore 17,30    </t>
  </si>
  <si>
    <t>AttivaMente Soc. Coop. Sociale</t>
  </si>
  <si>
    <t>Valerie Elizabeth Moretti</t>
  </si>
  <si>
    <t>info@coopattivamente.it</t>
  </si>
  <si>
    <t>attivamente@pec.confcooperative.it</t>
  </si>
  <si>
    <t>Via Pastrengo 15 Como</t>
  </si>
  <si>
    <t>6-18 anni</t>
  </si>
  <si>
    <t>09.00 alle ore 17,30</t>
  </si>
  <si>
    <t>24/06/2024  al 26 /07/2024</t>
  </si>
  <si>
    <t>Enrico Bello</t>
  </si>
  <si>
    <t>ASD Libertas San Bartolomeo</t>
  </si>
  <si>
    <t>335.64.61.959</t>
  </si>
  <si>
    <t>asdlibertas.sb@gmail.com</t>
  </si>
  <si>
    <t>libertassanbartolomeo@pec.it</t>
  </si>
  <si>
    <t>01/07/2024 al 02/08/2024-02/09/2024 al 6/09/2024</t>
  </si>
  <si>
    <t>5-17 anni</t>
  </si>
  <si>
    <t>via Valleggio;via Mantegna;via Rezia 4</t>
  </si>
  <si>
    <t>Famiglia Canossiana di Como</t>
  </si>
  <si>
    <t>Antonella Rocca</t>
  </si>
  <si>
    <t>335.57.61.568</t>
  </si>
  <si>
    <t>031-262126</t>
  </si>
  <si>
    <t>031-6871771</t>
  </si>
  <si>
    <t xml:space="preserve">canossacomo@pec.it   </t>
  </si>
  <si>
    <t>cancomo@fdcc.org;</t>
  </si>
  <si>
    <t>gallio.como@pec.it</t>
  </si>
  <si>
    <t>01/07/2024 al 27/07/2024</t>
  </si>
  <si>
    <t>2-11 anni</t>
  </si>
  <si>
    <t xml:space="preserve">07.30 alle ore 18,00 </t>
  </si>
  <si>
    <t>Via S. Balestra,10; via Amoretti,Como</t>
  </si>
  <si>
    <t>Dina Cedarmas</t>
  </si>
  <si>
    <t>Istituto San Carpoforo-Prov. Italiana Suore Dell'Ass.ne</t>
  </si>
  <si>
    <t>segreteriaistitutosancarpoforo@pec.it;</t>
  </si>
  <si>
    <t>segreteria@istitutosancarpoforo.it;</t>
  </si>
  <si>
    <t>ufficioparroco.albate@gmail.com;</t>
  </si>
  <si>
    <t>ROMA</t>
  </si>
  <si>
    <t>031-260454</t>
  </si>
  <si>
    <t>24/06/2024 al 19/07/2024</t>
  </si>
  <si>
    <t>6-11 anni</t>
  </si>
  <si>
    <t>Via S.Carpoforo,7 Como</t>
  </si>
  <si>
    <t>TeatroGruppo Popolare APS</t>
  </si>
  <si>
    <t>S.Antonino Società Cooperativa O.N.L.U.S</t>
  </si>
  <si>
    <t>IL Manto SCS</t>
  </si>
  <si>
    <t> Congregazione Figlie della Carità-Sc.S.Bartolomeo</t>
  </si>
  <si>
    <t>APS Anteas servizi dei laghi</t>
  </si>
  <si>
    <t>MILANO</t>
  </si>
  <si>
    <t>Padre Pier Franco Cagnazzo</t>
  </si>
  <si>
    <t>Vittorio Rispo</t>
  </si>
  <si>
    <t>Paola Maria Mastalli</t>
  </si>
  <si>
    <t>Don Rossano Quercini</t>
  </si>
  <si>
    <t>teatrogruppopopolare@pec.it;</t>
  </si>
  <si>
    <t>U. S. Tavernola ASD</t>
  </si>
  <si>
    <t>Massimo Migliaccio</t>
  </si>
  <si>
    <t>338.81.10.873</t>
  </si>
  <si>
    <t>031-340726</t>
  </si>
  <si>
    <t>ustavernola@pec.it</t>
  </si>
  <si>
    <t>us.tav@virgilio.it</t>
  </si>
  <si>
    <t>10/06/2024  al 02/08/2024</t>
  </si>
  <si>
    <t>6-14 anni</t>
  </si>
  <si>
    <t>Via Adamello 18;Via Tibaldi Como</t>
  </si>
  <si>
    <t xml:space="preserve">Via Cuzzi,6 Como </t>
  </si>
  <si>
    <t>PERIODO DI ATTIVITÀ</t>
  </si>
  <si>
    <t>ETÀ</t>
  </si>
  <si>
    <t>10/06/2024 al 19/07/2024</t>
  </si>
  <si>
    <t>02/09/2024 al 06/09/2024</t>
  </si>
  <si>
    <t>01/07/2024 al 09/08/2024</t>
  </si>
  <si>
    <t>130-180,00€</t>
  </si>
  <si>
    <t>20€ ISC+120,00€</t>
  </si>
  <si>
    <t>130/150,00€</t>
  </si>
  <si>
    <t>10€ ISC+95,00€</t>
  </si>
  <si>
    <t>50/80,00€ escluso pasto</t>
  </si>
  <si>
    <t>parrochialbate@legalmail.it;</t>
  </si>
  <si>
    <t>W</t>
  </si>
  <si>
    <t>h</t>
  </si>
  <si>
    <t>no pasto-15€ assicurazione+150/200,00€</t>
  </si>
  <si>
    <t>8.30-17.30</t>
  </si>
  <si>
    <t xml:space="preserve">08.30 alle ore 15.30 </t>
  </si>
  <si>
    <t xml:space="preserve">08.30 alle ore 17.30    </t>
  </si>
  <si>
    <t>08.00 alle ore 17.30</t>
  </si>
  <si>
    <t xml:space="preserve">08.15 alle ore 16.00   </t>
  </si>
  <si>
    <t>08.00 alle ore 17.00</t>
  </si>
  <si>
    <t xml:space="preserve">07.30 alle ore 18.00 </t>
  </si>
  <si>
    <t>08.30 alle ore 16.00</t>
  </si>
  <si>
    <t>07.30 alle ore 17.30</t>
  </si>
  <si>
    <t>09.00 alle ore 17.30</t>
  </si>
  <si>
    <t>7.30</t>
  </si>
  <si>
    <t>9.30</t>
  </si>
  <si>
    <t>7.45</t>
  </si>
  <si>
    <t>10.30</t>
  </si>
  <si>
    <t>8.30</t>
  </si>
  <si>
    <t>NS=non specificato quanti pasti</t>
  </si>
  <si>
    <t>*  x tutti 1a settimana</t>
  </si>
  <si>
    <t>Costo x famiglie</t>
  </si>
  <si>
    <t>punti</t>
  </si>
  <si>
    <t xml:space="preserve">media </t>
  </si>
  <si>
    <t>200 a 250</t>
  </si>
  <si>
    <t>150 a 199</t>
  </si>
  <si>
    <t>100 a 149</t>
  </si>
  <si>
    <t>50 a 99</t>
  </si>
  <si>
    <t>30 a 49</t>
  </si>
  <si>
    <t>20 a 29</t>
  </si>
  <si>
    <t>10 a 19</t>
  </si>
  <si>
    <t>1 a 9</t>
  </si>
  <si>
    <t>operatori qualificati</t>
  </si>
  <si>
    <t>1 x 10</t>
  </si>
  <si>
    <t>&lt; 5 operatori</t>
  </si>
  <si>
    <t>non presenti</t>
  </si>
  <si>
    <t>da 1 a 75 €</t>
  </si>
  <si>
    <t>da 76 a 113 €</t>
  </si>
  <si>
    <t>da 114  a 169 €</t>
  </si>
  <si>
    <t>da 170 a 253 €</t>
  </si>
  <si>
    <t>TOT</t>
  </si>
  <si>
    <t>110 escluso pasto</t>
  </si>
  <si>
    <t xml:space="preserve">08.30 alle ore 16.00 </t>
  </si>
  <si>
    <t>1x15</t>
  </si>
  <si>
    <t>disabili non segnalati dai servizi sociali ma giustificati dall'Ente</t>
  </si>
  <si>
    <r>
      <t>1 PASTO=</t>
    </r>
    <r>
      <rPr>
        <b/>
        <sz val="12"/>
        <color theme="1"/>
        <rFont val="Verdana"/>
        <family val="2"/>
      </rPr>
      <t xml:space="preserve"> €5</t>
    </r>
    <r>
      <rPr>
        <b/>
        <sz val="11"/>
        <color theme="1"/>
        <rFont val="Verdana"/>
        <family val="2"/>
      </rPr>
      <t xml:space="preserve"> settimana 25€</t>
    </r>
  </si>
  <si>
    <t>TOT. 16 ENTI</t>
  </si>
  <si>
    <t>note:</t>
  </si>
  <si>
    <t>*S.Antonino onlus ha indicato 4 disabili non segnalati dai servizi sociali ma il Legale Rappresentante ha presentato autocertificazione dopo mia richiesta</t>
  </si>
  <si>
    <t>25€ ISC+25,00€ escluso pasto</t>
  </si>
  <si>
    <t>Centro estivo rivolto anche a utenti esterni non iscritti all'istituto</t>
  </si>
  <si>
    <t>progettualità inclusività</t>
  </si>
  <si>
    <t xml:space="preserve">uscite sul territorio </t>
  </si>
  <si>
    <t>punti 1 *disabile</t>
  </si>
  <si>
    <t xml:space="preserve">programma dettagliato attività </t>
  </si>
  <si>
    <t>a) calcolo punti_periodo funzionamento: 1 punto* W</t>
  </si>
  <si>
    <t>c) N.disabili:</t>
  </si>
  <si>
    <t>d) calcolo punti x media iscritti</t>
  </si>
  <si>
    <t>g) calcolo punti x operatori qualificati</t>
  </si>
  <si>
    <t>e) calcolo punti_costi famiglie:</t>
  </si>
  <si>
    <t>b)orario giornaliero: 1 punto *h</t>
  </si>
  <si>
    <t>f) Qualità progetto</t>
  </si>
  <si>
    <t>* Sankaku non ha indicato tot alunni C.E., ha indicato altri 2 disabili non segnalati dai servizi sociali: ho chiesto delucidazioni via PEC+2 autocertificazione</t>
  </si>
  <si>
    <t>valutazione progetto</t>
  </si>
  <si>
    <t>verbale del 3.10.24 la Commissione si è riunita dalle 12 alle 13.30.</t>
  </si>
  <si>
    <t>PUNTI ASS.TI</t>
  </si>
  <si>
    <t>TOT CONTRIBUTI  DA EROGARE: 80.871,17€</t>
  </si>
  <si>
    <t>CONTRIBUTO €</t>
  </si>
  <si>
    <t>66:869,5=x:80871,17</t>
  </si>
  <si>
    <t>*Attivamente ha indicato 2 disabili non segnalati dai servizi sociali:ho chiesto delucidazioni in merito+2 autocertificazione</t>
  </si>
  <si>
    <t>*Parrocchia S.antonino albate autocertifica 5 disabili certificati non segnalati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</si>
</sst>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u/>
      <sz val="11"/>
      <color theme="10"/>
      <name val="Verdana"/>
      <family val="2"/>
    </font>
    <font>
      <sz val="11"/>
      <color rgb="FF000000"/>
      <name val="Verdana"/>
      <family val="2"/>
    </font>
    <font>
      <b/>
      <sz val="11"/>
      <color rgb="FF484848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rgb="FFC00000"/>
      <name val="Verdana"/>
      <family val="2"/>
    </font>
    <font>
      <b/>
      <sz val="11"/>
      <color rgb="FF000000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05E9A"/>
      </left>
      <right/>
      <top style="thin">
        <color rgb="FF305E9A"/>
      </top>
      <bottom style="thin">
        <color rgb="FF305E9A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1" xfId="0" applyBorder="1"/>
    <xf numFmtId="0" fontId="0" fillId="0" borderId="3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1" xfId="1" applyFont="1" applyBorder="1"/>
    <xf numFmtId="0" fontId="4" fillId="0" borderId="2" xfId="0" applyFont="1" applyBorder="1"/>
    <xf numFmtId="0" fontId="4" fillId="0" borderId="1" xfId="0" applyFont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6" fillId="0" borderId="1" xfId="0" applyFont="1" applyBorder="1"/>
    <xf numFmtId="3" fontId="7" fillId="0" borderId="1" xfId="0" applyNumberFormat="1" applyFont="1" applyBorder="1" applyAlignment="1">
      <alignment horizontal="left"/>
    </xf>
    <xf numFmtId="0" fontId="6" fillId="0" borderId="0" xfId="0" applyFont="1"/>
    <xf numFmtId="3" fontId="4" fillId="0" borderId="1" xfId="0" applyNumberFormat="1" applyFont="1" applyBorder="1"/>
    <xf numFmtId="15" fontId="4" fillId="0" borderId="1" xfId="0" applyNumberFormat="1" applyFont="1" applyBorder="1"/>
    <xf numFmtId="0" fontId="4" fillId="0" borderId="0" xfId="0" applyFont="1"/>
    <xf numFmtId="0" fontId="5" fillId="0" borderId="5" xfId="1" applyFont="1" applyFill="1" applyBorder="1" applyAlignment="1" applyProtection="1">
      <alignment vertical="center"/>
    </xf>
    <xf numFmtId="0" fontId="5" fillId="0" borderId="8" xfId="1" applyFont="1" applyBorder="1"/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6" xfId="1" applyFont="1" applyFill="1" applyBorder="1"/>
    <xf numFmtId="0" fontId="5" fillId="0" borderId="7" xfId="1" applyFont="1" applyBorder="1"/>
    <xf numFmtId="0" fontId="5" fillId="0" borderId="5" xfId="1" applyFont="1" applyFill="1" applyBorder="1"/>
    <xf numFmtId="0" fontId="1" fillId="0" borderId="1" xfId="1" applyBorder="1"/>
    <xf numFmtId="0" fontId="1" fillId="0" borderId="4" xfId="1" applyBorder="1"/>
    <xf numFmtId="0" fontId="4" fillId="2" borderId="1" xfId="0" applyFont="1" applyFill="1" applyBorder="1"/>
    <xf numFmtId="0" fontId="1" fillId="0" borderId="1" xfId="1" applyBorder="1" applyAlignment="1">
      <alignment wrapText="1"/>
    </xf>
    <xf numFmtId="0" fontId="3" fillId="0" borderId="6" xfId="0" applyFont="1" applyBorder="1" applyAlignment="1">
      <alignment horizontal="center"/>
    </xf>
    <xf numFmtId="0" fontId="8" fillId="0" borderId="0" xfId="0" applyFont="1"/>
    <xf numFmtId="0" fontId="3" fillId="0" borderId="6" xfId="0" applyFont="1" applyBorder="1"/>
    <xf numFmtId="0" fontId="3" fillId="0" borderId="3" xfId="0" applyFont="1" applyBorder="1"/>
    <xf numFmtId="8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8" fontId="3" fillId="0" borderId="1" xfId="0" applyNumberFormat="1" applyFont="1" applyBorder="1" applyAlignment="1">
      <alignment horizontal="right"/>
    </xf>
    <xf numFmtId="0" fontId="3" fillId="0" borderId="0" xfId="0" applyFont="1"/>
    <xf numFmtId="0" fontId="3" fillId="2" borderId="6" xfId="0" applyFont="1" applyFill="1" applyBorder="1"/>
    <xf numFmtId="0" fontId="3" fillId="2" borderId="1" xfId="0" applyFont="1" applyFill="1" applyBorder="1"/>
    <xf numFmtId="0" fontId="3" fillId="3" borderId="1" xfId="0" applyFont="1" applyFill="1" applyBorder="1"/>
    <xf numFmtId="0" fontId="9" fillId="2" borderId="6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0" fontId="3" fillId="2" borderId="0" xfId="0" applyFont="1" applyFill="1"/>
    <xf numFmtId="0" fontId="4" fillId="4" borderId="1" xfId="0" applyFont="1" applyFill="1" applyBorder="1"/>
    <xf numFmtId="0" fontId="3" fillId="5" borderId="1" xfId="0" applyFont="1" applyFill="1" applyBorder="1"/>
    <xf numFmtId="0" fontId="4" fillId="5" borderId="1" xfId="0" applyFont="1" applyFill="1" applyBorder="1"/>
    <xf numFmtId="0" fontId="3" fillId="5" borderId="6" xfId="0" applyFont="1" applyFill="1" applyBorder="1"/>
    <xf numFmtId="0" fontId="3" fillId="5" borderId="1" xfId="0" applyFont="1" applyFill="1" applyBorder="1" applyAlignment="1">
      <alignment horizontal="right"/>
    </xf>
    <xf numFmtId="8" fontId="3" fillId="5" borderId="1" xfId="0" applyNumberFormat="1" applyFont="1" applyFill="1" applyBorder="1"/>
    <xf numFmtId="8" fontId="3" fillId="0" borderId="1" xfId="0" applyNumberFormat="1" applyFont="1" applyBorder="1" applyAlignment="1">
      <alignment horizontal="left"/>
    </xf>
    <xf numFmtId="0" fontId="13" fillId="0" borderId="0" xfId="0" applyFont="1"/>
    <xf numFmtId="0" fontId="4" fillId="4" borderId="0" xfId="0" applyFont="1" applyFill="1"/>
    <xf numFmtId="0" fontId="3" fillId="6" borderId="1" xfId="0" applyFont="1" applyFill="1" applyBorder="1"/>
    <xf numFmtId="0" fontId="4" fillId="6" borderId="0" xfId="0" applyFont="1" applyFill="1"/>
    <xf numFmtId="0" fontId="3" fillId="7" borderId="1" xfId="0" applyFont="1" applyFill="1" applyBorder="1" applyAlignment="1">
      <alignment horizontal="center"/>
    </xf>
    <xf numFmtId="8" fontId="14" fillId="8" borderId="0" xfId="0" applyNumberFormat="1" applyFont="1" applyFill="1"/>
    <xf numFmtId="4" fontId="3" fillId="3" borderId="1" xfId="0" applyNumberFormat="1" applyFont="1" applyFill="1" applyBorder="1" applyAlignment="1">
      <alignment horizontal="center"/>
    </xf>
    <xf numFmtId="46" fontId="15" fillId="0" borderId="0" xfId="0" applyNumberFormat="1" applyFont="1"/>
    <xf numFmtId="0" fontId="16" fillId="8" borderId="1" xfId="0" applyFont="1" applyFill="1" applyBorder="1" applyAlignment="1">
      <alignment horizontal="center"/>
    </xf>
    <xf numFmtId="4" fontId="11" fillId="9" borderId="0" xfId="0" applyNumberFormat="1" applyFont="1" applyFill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silonidosanbartolomeo@pec.it" TargetMode="External"/><Relationship Id="rId18" Type="http://schemas.openxmlformats.org/officeDocument/2006/relationships/hyperlink" Target="mailto:segreteria@collegiogallio.it" TargetMode="External"/><Relationship Id="rId26" Type="http://schemas.openxmlformats.org/officeDocument/2006/relationships/hyperlink" Target="mailto:gallio.como@pec.it" TargetMode="External"/><Relationship Id="rId3" Type="http://schemas.openxmlformats.org/officeDocument/2006/relationships/hyperlink" Target="mailto:santonino@pec.confcooperative.it" TargetMode="External"/><Relationship Id="rId21" Type="http://schemas.openxmlformats.org/officeDocument/2006/relationships/hyperlink" Target="mailto:davide.corti88@gmail.com" TargetMode="External"/><Relationship Id="rId7" Type="http://schemas.openxmlformats.org/officeDocument/2006/relationships/hyperlink" Target="mailto:ilmanto@puntocometa.org" TargetMode="External"/><Relationship Id="rId12" Type="http://schemas.openxmlformats.org/officeDocument/2006/relationships/hyperlink" Target="mailto:scuolamaternarebbio@legalmail.it" TargetMode="External"/><Relationship Id="rId17" Type="http://schemas.openxmlformats.org/officeDocument/2006/relationships/hyperlink" Target="mailto:asilodiviarezia@virgilio.it" TargetMode="External"/><Relationship Id="rId25" Type="http://schemas.openxmlformats.org/officeDocument/2006/relationships/hyperlink" Target="mailto:cancomo@fdcc.org;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mailto:amministrazione@infanzialbate.it" TargetMode="External"/><Relationship Id="rId16" Type="http://schemas.openxmlformats.org/officeDocument/2006/relationships/hyperlink" Target="mailto:asdlibertas.sb@gmail.com" TargetMode="External"/><Relationship Id="rId20" Type="http://schemas.openxmlformats.org/officeDocument/2006/relationships/hyperlink" Target="mailto:anteaservizilaghi@pec.it" TargetMode="External"/><Relationship Id="rId29" Type="http://schemas.openxmlformats.org/officeDocument/2006/relationships/hyperlink" Target="mailto:ufficioparroco.albate@gmail.com;" TargetMode="External"/><Relationship Id="rId1" Type="http://schemas.openxmlformats.org/officeDocument/2006/relationships/hyperlink" Target="mailto:parrochialbate@legalmail.it;" TargetMode="External"/><Relationship Id="rId6" Type="http://schemas.openxmlformats.org/officeDocument/2006/relationships/hyperlink" Target="mailto:info@teatrogruppopopolare.it" TargetMode="External"/><Relationship Id="rId11" Type="http://schemas.openxmlformats.org/officeDocument/2006/relationships/hyperlink" Target="mailto:info@scuolamaternadirebbio.it" TargetMode="External"/><Relationship Id="rId24" Type="http://schemas.openxmlformats.org/officeDocument/2006/relationships/hyperlink" Target="mailto:libertassanbartolomeo@pec.it" TargetMode="External"/><Relationship Id="rId32" Type="http://schemas.openxmlformats.org/officeDocument/2006/relationships/hyperlink" Target="mailto:us.tav@virgilio.it" TargetMode="External"/><Relationship Id="rId5" Type="http://schemas.openxmlformats.org/officeDocument/2006/relationships/hyperlink" Target="mailto:asilovolta@pec.it" TargetMode="External"/><Relationship Id="rId15" Type="http://schemas.openxmlformats.org/officeDocument/2006/relationships/hyperlink" Target="mailto:judocomo@pec.it" TargetMode="External"/><Relationship Id="rId23" Type="http://schemas.openxmlformats.org/officeDocument/2006/relationships/hyperlink" Target="mailto:oratoricarloacutis@gmail.com" TargetMode="External"/><Relationship Id="rId28" Type="http://schemas.openxmlformats.org/officeDocument/2006/relationships/hyperlink" Target="mailto:segreteria@istitutosancarpoforo.it;" TargetMode="External"/><Relationship Id="rId10" Type="http://schemas.openxmlformats.org/officeDocument/2006/relationships/hyperlink" Target="mailto:montessoricomo@pec.it" TargetMode="External"/><Relationship Id="rId19" Type="http://schemas.openxmlformats.org/officeDocument/2006/relationships/hyperlink" Target="mailto:anteaservizilaghi@gmail.com" TargetMode="External"/><Relationship Id="rId31" Type="http://schemas.openxmlformats.org/officeDocument/2006/relationships/hyperlink" Target="mailto:ustavernola@pec.it" TargetMode="External"/><Relationship Id="rId4" Type="http://schemas.openxmlformats.org/officeDocument/2006/relationships/hyperlink" Target="mailto:direzione@asilodibreccia.it" TargetMode="External"/><Relationship Id="rId9" Type="http://schemas.openxmlformats.org/officeDocument/2006/relationships/hyperlink" Target="mailto:segreteria@montessori.co.it" TargetMode="External"/><Relationship Id="rId14" Type="http://schemas.openxmlformats.org/officeDocument/2006/relationships/hyperlink" Target="mailto:judo@judocomo.it" TargetMode="External"/><Relationship Id="rId22" Type="http://schemas.openxmlformats.org/officeDocument/2006/relationships/hyperlink" Target="mailto:oratoricarloacutis@pec.it" TargetMode="External"/><Relationship Id="rId27" Type="http://schemas.openxmlformats.org/officeDocument/2006/relationships/hyperlink" Target="mailto:segreteriaistitutosancarpoforo@pec.it;" TargetMode="External"/><Relationship Id="rId30" Type="http://schemas.openxmlformats.org/officeDocument/2006/relationships/hyperlink" Target="mailto:teatrogruppopopolare@pec.it;" TargetMode="External"/><Relationship Id="rId8" Type="http://schemas.openxmlformats.org/officeDocument/2006/relationships/hyperlink" Target="mailto:ilmantoscs@pec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Q25"/>
  <sheetViews>
    <sheetView topLeftCell="B4" zoomScaleNormal="100" workbookViewId="0">
      <selection activeCell="C31" sqref="C31"/>
    </sheetView>
  </sheetViews>
  <sheetFormatPr defaultRowHeight="15" x14ac:dyDescent="0.25"/>
  <cols>
    <col min="3" max="3" width="54.7109375" customWidth="1"/>
    <col min="4" max="4" width="34.140625" bestFit="1" customWidth="1"/>
    <col min="5" max="5" width="23.85546875" customWidth="1"/>
    <col min="6" max="6" width="22.28515625" customWidth="1"/>
    <col min="7" max="7" width="21" customWidth="1"/>
    <col min="8" max="8" width="42.85546875" customWidth="1"/>
    <col min="9" max="9" width="38.28515625" customWidth="1"/>
    <col min="10" max="10" width="65.7109375" bestFit="1" customWidth="1"/>
    <col min="11" max="11" width="10.7109375" customWidth="1"/>
    <col min="12" max="12" width="36.5703125" customWidth="1"/>
    <col min="14" max="14" width="23.5703125" customWidth="1"/>
    <col min="15" max="15" width="45.7109375" customWidth="1"/>
    <col min="16" max="16" width="25.85546875" customWidth="1"/>
  </cols>
  <sheetData>
    <row r="4" spans="3:16" x14ac:dyDescent="0.25"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180</v>
      </c>
      <c r="K4" s="3" t="s">
        <v>181</v>
      </c>
      <c r="L4" s="3" t="s">
        <v>7</v>
      </c>
      <c r="M4" s="3" t="s">
        <v>8</v>
      </c>
      <c r="N4" s="3" t="s">
        <v>9</v>
      </c>
      <c r="O4" s="3" t="s">
        <v>10</v>
      </c>
      <c r="P4" s="3" t="s">
        <v>11</v>
      </c>
    </row>
    <row r="5" spans="3:16" x14ac:dyDescent="0.25">
      <c r="C5" s="4" t="s">
        <v>114</v>
      </c>
      <c r="D5" s="5" t="s">
        <v>12</v>
      </c>
      <c r="E5" s="6">
        <v>3289382338</v>
      </c>
      <c r="F5" s="7" t="s">
        <v>26</v>
      </c>
      <c r="G5" s="5" t="s">
        <v>13</v>
      </c>
      <c r="H5" s="8" t="s">
        <v>153</v>
      </c>
      <c r="I5" s="28" t="s">
        <v>190</v>
      </c>
      <c r="J5" s="5" t="s">
        <v>182</v>
      </c>
      <c r="K5" s="5" t="s">
        <v>14</v>
      </c>
      <c r="L5" s="9" t="s">
        <v>87</v>
      </c>
      <c r="M5" s="10">
        <v>5</v>
      </c>
      <c r="N5" s="5" t="s">
        <v>16</v>
      </c>
      <c r="O5" s="5"/>
      <c r="P5" s="7" t="s">
        <v>15</v>
      </c>
    </row>
    <row r="6" spans="3:16" x14ac:dyDescent="0.25">
      <c r="C6" s="4"/>
      <c r="D6" s="5"/>
      <c r="E6" s="5"/>
      <c r="F6" s="5"/>
      <c r="G6" s="5"/>
      <c r="H6" s="5"/>
      <c r="I6" s="5"/>
      <c r="J6" s="5" t="s">
        <v>183</v>
      </c>
      <c r="K6" s="5"/>
      <c r="L6" s="11" t="s">
        <v>17</v>
      </c>
      <c r="M6" s="5"/>
      <c r="N6" s="5"/>
      <c r="O6" s="5"/>
      <c r="P6" s="5"/>
    </row>
    <row r="7" spans="3:16" x14ac:dyDescent="0.25">
      <c r="C7" s="4"/>
      <c r="D7" s="5"/>
      <c r="E7" s="5"/>
      <c r="F7" s="5"/>
      <c r="G7" s="5"/>
      <c r="H7" s="5"/>
      <c r="I7" s="5"/>
      <c r="J7" s="5"/>
      <c r="K7" s="5"/>
      <c r="L7" s="12" t="s">
        <v>18</v>
      </c>
      <c r="M7" s="5"/>
      <c r="N7" s="5"/>
      <c r="O7" s="5"/>
      <c r="P7" s="5"/>
    </row>
    <row r="8" spans="3:16" x14ac:dyDescent="0.25">
      <c r="C8" s="4" t="s">
        <v>19</v>
      </c>
      <c r="D8" s="13" t="s">
        <v>165</v>
      </c>
      <c r="E8" s="14" t="s">
        <v>20</v>
      </c>
      <c r="F8" s="7" t="s">
        <v>164</v>
      </c>
      <c r="G8" s="5" t="s">
        <v>21</v>
      </c>
      <c r="H8" s="8" t="s">
        <v>22</v>
      </c>
      <c r="I8" s="8" t="s">
        <v>144</v>
      </c>
      <c r="J8" s="5" t="s">
        <v>111</v>
      </c>
      <c r="K8" s="27" t="s">
        <v>109</v>
      </c>
      <c r="L8" s="5" t="s">
        <v>23</v>
      </c>
      <c r="M8" s="5">
        <v>5</v>
      </c>
      <c r="N8" s="5" t="s">
        <v>24</v>
      </c>
      <c r="O8" s="5"/>
      <c r="P8" s="7" t="s">
        <v>25</v>
      </c>
    </row>
    <row r="9" spans="3:16" x14ac:dyDescent="0.25">
      <c r="C9" s="4" t="s">
        <v>160</v>
      </c>
      <c r="D9" s="13" t="s">
        <v>166</v>
      </c>
      <c r="E9" s="5" t="s">
        <v>27</v>
      </c>
      <c r="F9" s="7" t="s">
        <v>26</v>
      </c>
      <c r="G9" s="5" t="s">
        <v>27</v>
      </c>
      <c r="H9" s="8" t="s">
        <v>28</v>
      </c>
      <c r="I9" s="8" t="s">
        <v>29</v>
      </c>
      <c r="J9" s="5" t="s">
        <v>102</v>
      </c>
      <c r="K9" s="27" t="s">
        <v>30</v>
      </c>
      <c r="L9" s="5" t="s">
        <v>31</v>
      </c>
      <c r="M9" s="5">
        <v>5</v>
      </c>
      <c r="N9" s="5" t="s">
        <v>115</v>
      </c>
      <c r="O9" s="5"/>
      <c r="P9" s="7" t="s">
        <v>25</v>
      </c>
    </row>
    <row r="10" spans="3:16" x14ac:dyDescent="0.25">
      <c r="C10" s="4" t="s">
        <v>32</v>
      </c>
      <c r="D10" s="5" t="s">
        <v>168</v>
      </c>
      <c r="E10" s="5" t="s">
        <v>33</v>
      </c>
      <c r="F10" s="7" t="s">
        <v>34</v>
      </c>
      <c r="G10" s="5" t="s">
        <v>35</v>
      </c>
      <c r="H10" s="8" t="s">
        <v>36</v>
      </c>
      <c r="I10" s="8" t="s">
        <v>37</v>
      </c>
      <c r="J10" s="5" t="s">
        <v>102</v>
      </c>
      <c r="K10" s="27" t="s">
        <v>30</v>
      </c>
      <c r="L10" s="5" t="s">
        <v>38</v>
      </c>
      <c r="M10" s="5">
        <v>5</v>
      </c>
      <c r="N10" s="5" t="s">
        <v>39</v>
      </c>
      <c r="O10" s="5"/>
      <c r="P10" s="7" t="s">
        <v>25</v>
      </c>
    </row>
    <row r="11" spans="3:16" x14ac:dyDescent="0.25">
      <c r="C11" s="4" t="s">
        <v>159</v>
      </c>
      <c r="D11" s="15" t="s">
        <v>167</v>
      </c>
      <c r="E11" s="16" t="s">
        <v>40</v>
      </c>
      <c r="F11" s="7" t="s">
        <v>26</v>
      </c>
      <c r="G11" s="6">
        <v>3381013531</v>
      </c>
      <c r="H11" s="8" t="s">
        <v>41</v>
      </c>
      <c r="I11" s="25" t="s">
        <v>169</v>
      </c>
      <c r="J11" s="17" t="s">
        <v>119</v>
      </c>
      <c r="K11" s="5" t="s">
        <v>42</v>
      </c>
      <c r="L11" s="5" t="s">
        <v>43</v>
      </c>
      <c r="M11" s="5">
        <v>5</v>
      </c>
      <c r="N11" s="5" t="s">
        <v>120</v>
      </c>
      <c r="O11" s="5"/>
      <c r="P11" s="7" t="s">
        <v>25</v>
      </c>
    </row>
    <row r="12" spans="3:16" x14ac:dyDescent="0.25">
      <c r="C12" s="4" t="s">
        <v>161</v>
      </c>
      <c r="D12" s="5" t="s">
        <v>44</v>
      </c>
      <c r="E12" s="5" t="s">
        <v>45</v>
      </c>
      <c r="F12" s="7" t="s">
        <v>26</v>
      </c>
      <c r="G12" s="5" t="s">
        <v>46</v>
      </c>
      <c r="H12" s="8" t="s">
        <v>47</v>
      </c>
      <c r="I12" s="8" t="s">
        <v>48</v>
      </c>
      <c r="J12" s="17" t="s">
        <v>110</v>
      </c>
      <c r="K12" s="27" t="s">
        <v>49</v>
      </c>
      <c r="L12" s="5" t="s">
        <v>50</v>
      </c>
      <c r="M12" s="5">
        <v>5</v>
      </c>
      <c r="N12" s="5" t="s">
        <v>51</v>
      </c>
      <c r="O12" s="5"/>
      <c r="P12" s="7" t="s">
        <v>15</v>
      </c>
    </row>
    <row r="13" spans="3:16" x14ac:dyDescent="0.25">
      <c r="C13" s="4" t="s">
        <v>52</v>
      </c>
      <c r="D13" s="5" t="s">
        <v>106</v>
      </c>
      <c r="E13" s="5" t="s">
        <v>53</v>
      </c>
      <c r="F13" s="7" t="s">
        <v>26</v>
      </c>
      <c r="G13" s="5" t="s">
        <v>53</v>
      </c>
      <c r="H13" s="8" t="s">
        <v>54</v>
      </c>
      <c r="I13" s="8" t="s">
        <v>55</v>
      </c>
      <c r="J13" s="5" t="s">
        <v>107</v>
      </c>
      <c r="K13" s="27" t="s">
        <v>108</v>
      </c>
      <c r="L13" s="5" t="s">
        <v>56</v>
      </c>
      <c r="M13" s="5">
        <v>5</v>
      </c>
      <c r="N13" s="5" t="s">
        <v>117</v>
      </c>
      <c r="O13" s="5"/>
      <c r="P13" s="7" t="s">
        <v>15</v>
      </c>
    </row>
    <row r="14" spans="3:16" x14ac:dyDescent="0.25">
      <c r="C14" s="4" t="s">
        <v>150</v>
      </c>
      <c r="D14" s="18" t="s">
        <v>149</v>
      </c>
      <c r="E14" s="5" t="s">
        <v>155</v>
      </c>
      <c r="F14" s="7" t="s">
        <v>154</v>
      </c>
      <c r="G14" s="5" t="s">
        <v>155</v>
      </c>
      <c r="H14" s="19" t="s">
        <v>152</v>
      </c>
      <c r="I14" s="20" t="s">
        <v>151</v>
      </c>
      <c r="J14" s="5" t="s">
        <v>156</v>
      </c>
      <c r="K14" s="5" t="s">
        <v>157</v>
      </c>
      <c r="L14" s="5" t="s">
        <v>158</v>
      </c>
      <c r="M14" s="5">
        <v>5</v>
      </c>
      <c r="N14" s="5" t="s">
        <v>77</v>
      </c>
      <c r="O14" s="5"/>
      <c r="P14" s="7" t="s">
        <v>15</v>
      </c>
    </row>
    <row r="15" spans="3:16" x14ac:dyDescent="0.25">
      <c r="C15" s="4" t="s">
        <v>137</v>
      </c>
      <c r="D15" s="5" t="s">
        <v>138</v>
      </c>
      <c r="E15" s="5" t="s">
        <v>139</v>
      </c>
      <c r="F15" s="7" t="s">
        <v>26</v>
      </c>
      <c r="G15" s="5" t="s">
        <v>140</v>
      </c>
      <c r="H15" s="21" t="s">
        <v>143</v>
      </c>
      <c r="I15" s="8" t="s">
        <v>142</v>
      </c>
      <c r="J15" s="5" t="s">
        <v>145</v>
      </c>
      <c r="K15" s="27" t="s">
        <v>146</v>
      </c>
      <c r="L15" s="5" t="s">
        <v>148</v>
      </c>
      <c r="M15" s="5">
        <v>5</v>
      </c>
      <c r="N15" s="5" t="s">
        <v>147</v>
      </c>
      <c r="O15" s="5"/>
      <c r="P15" s="7" t="s">
        <v>15</v>
      </c>
    </row>
    <row r="16" spans="3:16" x14ac:dyDescent="0.25">
      <c r="C16" s="4" t="s">
        <v>57</v>
      </c>
      <c r="D16" s="5" t="s">
        <v>58</v>
      </c>
      <c r="E16" s="5" t="s">
        <v>59</v>
      </c>
      <c r="F16" s="7" t="s">
        <v>26</v>
      </c>
      <c r="G16" s="5" t="s">
        <v>60</v>
      </c>
      <c r="H16" s="8" t="s">
        <v>61</v>
      </c>
      <c r="I16" s="8" t="s">
        <v>62</v>
      </c>
      <c r="J16" s="5" t="s">
        <v>102</v>
      </c>
      <c r="K16" s="27" t="s">
        <v>30</v>
      </c>
      <c r="L16" s="5" t="s">
        <v>63</v>
      </c>
      <c r="M16" s="5">
        <v>5</v>
      </c>
      <c r="N16" s="5" t="s">
        <v>118</v>
      </c>
      <c r="O16" s="5"/>
      <c r="P16" s="7" t="s">
        <v>15</v>
      </c>
    </row>
    <row r="17" spans="3:17" x14ac:dyDescent="0.25">
      <c r="C17" s="4" t="s">
        <v>162</v>
      </c>
      <c r="D17" s="5" t="s">
        <v>64</v>
      </c>
      <c r="E17" s="5" t="s">
        <v>65</v>
      </c>
      <c r="F17" s="7" t="s">
        <v>66</v>
      </c>
      <c r="G17" s="5" t="s">
        <v>67</v>
      </c>
      <c r="H17" s="8" t="s">
        <v>68</v>
      </c>
      <c r="I17" s="8" t="s">
        <v>69</v>
      </c>
      <c r="J17" s="5" t="s">
        <v>116</v>
      </c>
      <c r="K17" s="27" t="s">
        <v>70</v>
      </c>
      <c r="L17" s="5" t="s">
        <v>71</v>
      </c>
      <c r="M17" s="5">
        <v>5</v>
      </c>
      <c r="N17" s="5" t="s">
        <v>72</v>
      </c>
      <c r="O17" s="5"/>
      <c r="P17" s="7" t="s">
        <v>15</v>
      </c>
    </row>
    <row r="18" spans="3:17" x14ac:dyDescent="0.25">
      <c r="C18" s="4" t="s">
        <v>73</v>
      </c>
      <c r="D18" s="5" t="s">
        <v>101</v>
      </c>
      <c r="E18" s="6">
        <v>3443142038</v>
      </c>
      <c r="F18" s="7" t="s">
        <v>26</v>
      </c>
      <c r="G18" s="5" t="s">
        <v>74</v>
      </c>
      <c r="H18" s="8" t="s">
        <v>75</v>
      </c>
      <c r="I18" s="8" t="s">
        <v>76</v>
      </c>
      <c r="J18" s="5" t="s">
        <v>102</v>
      </c>
      <c r="K18" s="5" t="s">
        <v>78</v>
      </c>
      <c r="L18" s="5" t="s">
        <v>103</v>
      </c>
      <c r="M18" s="5">
        <v>5</v>
      </c>
      <c r="N18" s="5" t="s">
        <v>77</v>
      </c>
      <c r="O18" s="5"/>
      <c r="P18" s="7" t="s">
        <v>15</v>
      </c>
    </row>
    <row r="19" spans="3:17" x14ac:dyDescent="0.25">
      <c r="C19" s="4" t="s">
        <v>130</v>
      </c>
      <c r="D19" s="5" t="s">
        <v>129</v>
      </c>
      <c r="E19" s="5" t="s">
        <v>131</v>
      </c>
      <c r="F19" s="7" t="s">
        <v>26</v>
      </c>
      <c r="G19" s="5" t="s">
        <v>131</v>
      </c>
      <c r="H19" s="8" t="s">
        <v>132</v>
      </c>
      <c r="I19" s="8" t="s">
        <v>133</v>
      </c>
      <c r="J19" s="5" t="s">
        <v>134</v>
      </c>
      <c r="K19" s="5" t="s">
        <v>135</v>
      </c>
      <c r="L19" s="5" t="s">
        <v>136</v>
      </c>
      <c r="M19" s="5">
        <v>5</v>
      </c>
      <c r="N19" s="5" t="s">
        <v>77</v>
      </c>
      <c r="O19" s="5"/>
      <c r="P19" s="7" t="s">
        <v>15</v>
      </c>
    </row>
    <row r="20" spans="3:17" x14ac:dyDescent="0.25">
      <c r="C20" s="4" t="s">
        <v>121</v>
      </c>
      <c r="D20" s="5" t="s">
        <v>122</v>
      </c>
      <c r="E20" s="18" t="s">
        <v>141</v>
      </c>
      <c r="F20" s="7" t="s">
        <v>26</v>
      </c>
      <c r="G20" s="18" t="s">
        <v>141</v>
      </c>
      <c r="H20" s="8" t="s">
        <v>123</v>
      </c>
      <c r="I20" s="8" t="s">
        <v>124</v>
      </c>
      <c r="J20" s="17" t="s">
        <v>128</v>
      </c>
      <c r="K20" s="5" t="s">
        <v>126</v>
      </c>
      <c r="L20" s="5" t="s">
        <v>125</v>
      </c>
      <c r="M20" s="5">
        <v>5</v>
      </c>
      <c r="N20" s="5" t="s">
        <v>127</v>
      </c>
      <c r="O20" s="5"/>
      <c r="P20" s="7" t="s">
        <v>15</v>
      </c>
      <c r="Q20" s="2"/>
    </row>
    <row r="21" spans="3:17" x14ac:dyDescent="0.25">
      <c r="C21" s="4" t="s">
        <v>163</v>
      </c>
      <c r="D21" s="5" t="s">
        <v>79</v>
      </c>
      <c r="E21" s="5" t="s">
        <v>80</v>
      </c>
      <c r="F21" s="7" t="s">
        <v>26</v>
      </c>
      <c r="G21" s="5" t="s">
        <v>80</v>
      </c>
      <c r="H21" s="22" t="s">
        <v>81</v>
      </c>
      <c r="I21" s="22" t="s">
        <v>82</v>
      </c>
      <c r="J21" s="5" t="s">
        <v>184</v>
      </c>
      <c r="K21" s="5" t="s">
        <v>14</v>
      </c>
      <c r="L21" s="5" t="s">
        <v>179</v>
      </c>
      <c r="M21" s="5">
        <v>5</v>
      </c>
      <c r="N21" s="5" t="s">
        <v>77</v>
      </c>
      <c r="O21" s="5"/>
      <c r="P21" s="7" t="s">
        <v>15</v>
      </c>
    </row>
    <row r="22" spans="3:17" x14ac:dyDescent="0.25">
      <c r="C22" s="4" t="s">
        <v>83</v>
      </c>
      <c r="D22" s="5" t="s">
        <v>84</v>
      </c>
      <c r="E22" s="5" t="s">
        <v>85</v>
      </c>
      <c r="F22" s="7" t="s">
        <v>26</v>
      </c>
      <c r="G22" s="5" t="s">
        <v>85</v>
      </c>
      <c r="H22" s="24" t="s">
        <v>86</v>
      </c>
      <c r="I22" s="23" t="s">
        <v>104</v>
      </c>
      <c r="J22" s="17" t="s">
        <v>112</v>
      </c>
      <c r="K22" s="5" t="s">
        <v>14</v>
      </c>
      <c r="L22" s="5" t="s">
        <v>113</v>
      </c>
      <c r="M22" s="5">
        <v>5</v>
      </c>
      <c r="N22" s="5" t="s">
        <v>77</v>
      </c>
      <c r="O22" s="5"/>
      <c r="P22" s="7" t="s">
        <v>15</v>
      </c>
    </row>
    <row r="23" spans="3:17" x14ac:dyDescent="0.25">
      <c r="C23" s="1"/>
      <c r="D23" s="1"/>
      <c r="E23" s="1"/>
      <c r="F23" s="1"/>
      <c r="G23" s="1"/>
      <c r="H23" s="26" t="s">
        <v>105</v>
      </c>
      <c r="I23" s="1"/>
      <c r="J23" s="1"/>
      <c r="K23" s="1"/>
      <c r="L23" s="1"/>
      <c r="M23" s="1"/>
      <c r="N23" s="1"/>
      <c r="O23" s="1"/>
      <c r="P23" s="1"/>
    </row>
    <row r="24" spans="3:17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3:17" x14ac:dyDescent="0.25">
      <c r="C25" s="4" t="s">
        <v>170</v>
      </c>
      <c r="D25" s="5" t="s">
        <v>171</v>
      </c>
      <c r="E25" s="5" t="s">
        <v>172</v>
      </c>
      <c r="F25" s="7" t="s">
        <v>26</v>
      </c>
      <c r="G25" s="5" t="s">
        <v>173</v>
      </c>
      <c r="H25" s="8" t="s">
        <v>175</v>
      </c>
      <c r="I25" s="8" t="s">
        <v>174</v>
      </c>
      <c r="J25" s="5" t="s">
        <v>176</v>
      </c>
      <c r="K25" s="5" t="s">
        <v>177</v>
      </c>
      <c r="L25" s="5" t="s">
        <v>178</v>
      </c>
      <c r="M25" s="5">
        <v>5</v>
      </c>
      <c r="N25" s="5" t="s">
        <v>120</v>
      </c>
      <c r="O25" s="5"/>
      <c r="P25" s="7" t="s">
        <v>15</v>
      </c>
    </row>
  </sheetData>
  <phoneticPr fontId="2" type="noConversion"/>
  <hyperlinks>
    <hyperlink ref="I5" r:id="rId1" xr:uid="{00000000-0004-0000-0000-000000000000}"/>
    <hyperlink ref="H9" r:id="rId2" xr:uid="{00000000-0004-0000-0000-000005000000}"/>
    <hyperlink ref="I9" r:id="rId3" xr:uid="{00000000-0004-0000-0000-000006000000}"/>
    <hyperlink ref="H10" r:id="rId4" xr:uid="{00000000-0004-0000-0000-000007000000}"/>
    <hyperlink ref="I10" r:id="rId5" xr:uid="{00000000-0004-0000-0000-000008000000}"/>
    <hyperlink ref="H11" r:id="rId6" xr:uid="{00000000-0004-0000-0000-000009000000}"/>
    <hyperlink ref="H12" r:id="rId7" xr:uid="{00000000-0004-0000-0000-00000C000000}"/>
    <hyperlink ref="I12" r:id="rId8" xr:uid="{00000000-0004-0000-0000-00000D000000}"/>
    <hyperlink ref="H13" r:id="rId9" xr:uid="{00000000-0004-0000-0000-00000E000000}"/>
    <hyperlink ref="I13" r:id="rId10" xr:uid="{00000000-0004-0000-0000-00000F000000}"/>
    <hyperlink ref="H16" r:id="rId11" xr:uid="{00000000-0004-0000-0000-000012000000}"/>
    <hyperlink ref="I16" r:id="rId12" xr:uid="{00000000-0004-0000-0000-000013000000}"/>
    <hyperlink ref="I17" r:id="rId13" xr:uid="{00000000-0004-0000-0000-000014000000}"/>
    <hyperlink ref="H18" r:id="rId14" xr:uid="{00000000-0004-0000-0000-000015000000}"/>
    <hyperlink ref="I18" r:id="rId15" xr:uid="{00000000-0004-0000-0000-000016000000}"/>
    <hyperlink ref="H19" r:id="rId16" xr:uid="{00000000-0004-0000-0000-000017000000}"/>
    <hyperlink ref="H17" r:id="rId17" xr:uid="{00000000-0004-0000-0000-00001C000000}"/>
    <hyperlink ref="H8" r:id="rId18" xr:uid="{00000000-0004-0000-0000-00001D000000}"/>
    <hyperlink ref="H21" r:id="rId19" xr:uid="{00000000-0004-0000-0000-00001E000000}"/>
    <hyperlink ref="I21" r:id="rId20" xr:uid="{00000000-0004-0000-0000-00001F000000}"/>
    <hyperlink ref="H22" r:id="rId21" xr:uid="{00000000-0004-0000-0000-000020000000}"/>
    <hyperlink ref="I22" r:id="rId22" xr:uid="{82571D7A-03BD-44D7-A44F-28290EE5F4BD}"/>
    <hyperlink ref="H23" r:id="rId23" xr:uid="{292CFA85-5FFA-4365-8A3E-C620176ED5DD}"/>
    <hyperlink ref="I19" r:id="rId24" xr:uid="{EA3A8087-6956-4B22-88DF-8002A56EF0BD}"/>
    <hyperlink ref="H15" r:id="rId25" xr:uid="{FF7F9701-6DF2-44D9-BE53-C446DD0850A3}"/>
    <hyperlink ref="I8" r:id="rId26" xr:uid="{412FCDF1-DAF1-4A5F-8514-AD6506A14622}"/>
    <hyperlink ref="I14" r:id="rId27" xr:uid="{C65E09B0-82C0-4E42-B5EC-65730E82E491}"/>
    <hyperlink ref="H14" r:id="rId28" xr:uid="{2E0EE705-9796-48B0-888C-97F57E5F679B}"/>
    <hyperlink ref="H5" r:id="rId29" xr:uid="{A72A6D34-2D5F-4C2E-8CE7-D189AB97B2EE}"/>
    <hyperlink ref="I11" r:id="rId30" xr:uid="{8D592C36-0ECA-4384-9A7C-2CB4DB6E5EAF}"/>
    <hyperlink ref="I25" r:id="rId31" xr:uid="{899B46C5-52DD-4FEC-85C0-B5D29C0C5F7E}"/>
    <hyperlink ref="H25" r:id="rId32" xr:uid="{CDA214CB-D106-494C-A1D5-837704460AA8}"/>
  </hyperlinks>
  <pageMargins left="0.7" right="0.7" top="0.75" bottom="0.75" header="0.3" footer="0.3"/>
  <pageSetup paperSize="9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S85"/>
  <sheetViews>
    <sheetView tabSelected="1" topLeftCell="A45" zoomScale="80" zoomScaleNormal="80" workbookViewId="0">
      <selection activeCell="A82" sqref="A82"/>
    </sheetView>
  </sheetViews>
  <sheetFormatPr defaultRowHeight="15" x14ac:dyDescent="0.25"/>
  <cols>
    <col min="1" max="1" width="93.5703125" customWidth="1"/>
    <col min="2" max="2" width="77.140625" customWidth="1"/>
    <col min="3" max="3" width="7.85546875" customWidth="1"/>
    <col min="4" max="4" width="12.42578125" customWidth="1"/>
    <col min="5" max="5" width="26" customWidth="1"/>
    <col min="6" max="6" width="9.42578125" customWidth="1"/>
    <col min="7" max="7" width="11.7109375" customWidth="1"/>
    <col min="8" max="8" width="15.85546875" customWidth="1"/>
    <col min="9" max="9" width="21.140625" customWidth="1"/>
    <col min="10" max="10" width="27" customWidth="1"/>
    <col min="11" max="11" width="26.5703125" customWidth="1"/>
    <col min="12" max="12" width="38.85546875" customWidth="1"/>
    <col min="13" max="13" width="19.140625" customWidth="1"/>
    <col min="14" max="14" width="31.5703125" customWidth="1"/>
    <col min="15" max="15" width="24.42578125" customWidth="1"/>
    <col min="16" max="16" width="33.140625" customWidth="1"/>
    <col min="17" max="17" width="16.7109375" customWidth="1"/>
    <col min="18" max="18" width="22.140625" customWidth="1"/>
  </cols>
  <sheetData>
    <row r="3" spans="1:19" ht="19.5" x14ac:dyDescent="0.25">
      <c r="B3" s="57" t="s">
        <v>236</v>
      </c>
    </row>
    <row r="8" spans="1:19" x14ac:dyDescent="0.25">
      <c r="A8" s="3" t="s">
        <v>0</v>
      </c>
      <c r="B8" s="3" t="s">
        <v>180</v>
      </c>
      <c r="C8" s="29" t="s">
        <v>191</v>
      </c>
      <c r="D8" s="40" t="s">
        <v>94</v>
      </c>
      <c r="E8" s="3" t="s">
        <v>9</v>
      </c>
      <c r="F8" s="3" t="s">
        <v>192</v>
      </c>
      <c r="G8" s="41" t="s">
        <v>95</v>
      </c>
      <c r="H8" s="42" t="s">
        <v>89</v>
      </c>
      <c r="I8" s="41" t="s">
        <v>96</v>
      </c>
      <c r="J8" s="43" t="s">
        <v>88</v>
      </c>
      <c r="K8" s="41" t="s">
        <v>97</v>
      </c>
      <c r="L8" s="42" t="s">
        <v>91</v>
      </c>
      <c r="M8" s="41" t="s">
        <v>99</v>
      </c>
      <c r="N8" s="42" t="s">
        <v>92</v>
      </c>
      <c r="O8" s="41" t="s">
        <v>100</v>
      </c>
      <c r="P8" s="43" t="s">
        <v>90</v>
      </c>
      <c r="Q8" s="41" t="s">
        <v>98</v>
      </c>
      <c r="R8" s="44" t="s">
        <v>93</v>
      </c>
    </row>
    <row r="9" spans="1:19" x14ac:dyDescent="0.25">
      <c r="A9" s="4" t="s">
        <v>114</v>
      </c>
      <c r="B9" s="5" t="s">
        <v>182</v>
      </c>
      <c r="C9" s="31">
        <v>7</v>
      </c>
      <c r="D9" s="37">
        <v>7</v>
      </c>
      <c r="E9" s="4" t="s">
        <v>194</v>
      </c>
      <c r="F9" s="34">
        <v>9</v>
      </c>
      <c r="G9" s="38">
        <v>9</v>
      </c>
      <c r="H9" s="4">
        <v>3</v>
      </c>
      <c r="I9" s="38">
        <v>3</v>
      </c>
      <c r="J9" s="4">
        <v>175</v>
      </c>
      <c r="K9" s="38">
        <v>9</v>
      </c>
      <c r="L9" s="33">
        <v>85</v>
      </c>
      <c r="M9" s="38">
        <v>15</v>
      </c>
      <c r="N9" s="4" t="s">
        <v>253</v>
      </c>
      <c r="O9" s="38">
        <v>20</v>
      </c>
      <c r="P9" s="4">
        <v>2</v>
      </c>
      <c r="Q9" s="38">
        <v>3</v>
      </c>
      <c r="R9" s="39">
        <f>SUM(D9+G9+I9+K9+M9+O9+Q9)</f>
        <v>66</v>
      </c>
    </row>
    <row r="10" spans="1:19" x14ac:dyDescent="0.25">
      <c r="A10" s="4"/>
      <c r="B10" s="5" t="s">
        <v>183</v>
      </c>
      <c r="C10" s="31"/>
      <c r="D10" s="37"/>
      <c r="E10" s="4"/>
      <c r="F10" s="34"/>
      <c r="G10" s="38"/>
      <c r="H10" s="4"/>
      <c r="I10" s="38"/>
      <c r="J10" s="4"/>
      <c r="K10" s="38"/>
      <c r="L10" s="4"/>
      <c r="M10" s="38"/>
      <c r="N10" s="4"/>
      <c r="O10" s="38"/>
      <c r="P10" s="4"/>
      <c r="Q10" s="38"/>
      <c r="R10" s="39"/>
    </row>
    <row r="11" spans="1:19" x14ac:dyDescent="0.25">
      <c r="A11" s="4" t="s">
        <v>19</v>
      </c>
      <c r="B11" s="5" t="s">
        <v>111</v>
      </c>
      <c r="C11" s="31">
        <v>7</v>
      </c>
      <c r="D11" s="37">
        <v>7</v>
      </c>
      <c r="E11" s="4" t="s">
        <v>232</v>
      </c>
      <c r="F11" s="34" t="s">
        <v>204</v>
      </c>
      <c r="G11" s="38">
        <v>7</v>
      </c>
      <c r="H11" s="4">
        <v>2</v>
      </c>
      <c r="I11" s="38">
        <v>2</v>
      </c>
      <c r="J11" s="4">
        <v>58</v>
      </c>
      <c r="K11" s="38">
        <v>7</v>
      </c>
      <c r="L11" s="34" t="s">
        <v>185</v>
      </c>
      <c r="M11" s="38">
        <v>5</v>
      </c>
      <c r="N11" s="4" t="s">
        <v>253</v>
      </c>
      <c r="O11" s="38">
        <v>10</v>
      </c>
      <c r="P11" s="4">
        <v>20</v>
      </c>
      <c r="Q11" s="38">
        <v>10</v>
      </c>
      <c r="R11" s="39">
        <f t="shared" ref="R11:R16" si="0">SUM(D11+G11+I11+K11+M11+O11+Q11)</f>
        <v>48</v>
      </c>
      <c r="S11" s="18"/>
    </row>
    <row r="12" spans="1:19" x14ac:dyDescent="0.25">
      <c r="A12" s="4" t="s">
        <v>160</v>
      </c>
      <c r="B12" s="5" t="s">
        <v>102</v>
      </c>
      <c r="C12" s="31">
        <v>4</v>
      </c>
      <c r="D12" s="37">
        <v>4</v>
      </c>
      <c r="E12" s="4" t="s">
        <v>195</v>
      </c>
      <c r="F12" s="34">
        <v>7</v>
      </c>
      <c r="G12" s="38">
        <v>7</v>
      </c>
      <c r="H12" s="59"/>
      <c r="I12" s="38"/>
      <c r="J12" s="4">
        <v>39</v>
      </c>
      <c r="K12" s="38">
        <v>4</v>
      </c>
      <c r="L12" s="33">
        <v>130</v>
      </c>
      <c r="M12" s="38">
        <v>7</v>
      </c>
      <c r="N12" s="4" t="s">
        <v>253</v>
      </c>
      <c r="O12" s="38">
        <v>15</v>
      </c>
      <c r="P12" s="4">
        <v>10</v>
      </c>
      <c r="Q12" s="38">
        <v>10</v>
      </c>
      <c r="R12" s="39">
        <f t="shared" si="0"/>
        <v>47</v>
      </c>
      <c r="S12" s="18"/>
    </row>
    <row r="13" spans="1:19" x14ac:dyDescent="0.25">
      <c r="A13" s="4" t="s">
        <v>32</v>
      </c>
      <c r="B13" s="5" t="s">
        <v>102</v>
      </c>
      <c r="C13" s="31">
        <v>4</v>
      </c>
      <c r="D13" s="37">
        <v>4</v>
      </c>
      <c r="E13" s="4" t="s">
        <v>39</v>
      </c>
      <c r="F13" s="34" t="s">
        <v>204</v>
      </c>
      <c r="G13" s="38">
        <v>7</v>
      </c>
      <c r="H13" s="4">
        <v>2</v>
      </c>
      <c r="I13" s="38">
        <v>2</v>
      </c>
      <c r="J13" s="4">
        <v>7</v>
      </c>
      <c r="K13" s="38">
        <v>1</v>
      </c>
      <c r="L13" s="33">
        <v>95</v>
      </c>
      <c r="M13" s="38">
        <v>15</v>
      </c>
      <c r="N13" s="4" t="s">
        <v>253</v>
      </c>
      <c r="O13" s="38">
        <v>10</v>
      </c>
      <c r="P13" s="4">
        <v>3</v>
      </c>
      <c r="Q13" s="38">
        <v>10</v>
      </c>
      <c r="R13" s="39">
        <f t="shared" si="0"/>
        <v>49</v>
      </c>
      <c r="S13" s="18"/>
    </row>
    <row r="14" spans="1:19" x14ac:dyDescent="0.25">
      <c r="A14" s="4" t="s">
        <v>159</v>
      </c>
      <c r="B14" s="17" t="s">
        <v>119</v>
      </c>
      <c r="C14" s="31">
        <v>7</v>
      </c>
      <c r="D14" s="37">
        <v>7</v>
      </c>
      <c r="E14" s="4" t="s">
        <v>196</v>
      </c>
      <c r="F14" s="34">
        <v>9</v>
      </c>
      <c r="G14" s="38">
        <v>9</v>
      </c>
      <c r="H14" s="4">
        <v>1</v>
      </c>
      <c r="I14" s="38">
        <v>1</v>
      </c>
      <c r="J14" s="4">
        <v>18</v>
      </c>
      <c r="K14" s="38">
        <v>2</v>
      </c>
      <c r="L14" s="35" t="s">
        <v>186</v>
      </c>
      <c r="M14" s="38">
        <v>7</v>
      </c>
      <c r="N14" s="4" t="s">
        <v>253</v>
      </c>
      <c r="O14" s="38">
        <v>15</v>
      </c>
      <c r="P14" s="4">
        <v>4</v>
      </c>
      <c r="Q14" s="38">
        <v>5</v>
      </c>
      <c r="R14" s="39">
        <f t="shared" si="0"/>
        <v>46</v>
      </c>
      <c r="S14" s="18"/>
    </row>
    <row r="15" spans="1:19" x14ac:dyDescent="0.25">
      <c r="A15" s="4" t="s">
        <v>161</v>
      </c>
      <c r="B15" s="17" t="s">
        <v>110</v>
      </c>
      <c r="C15" s="31">
        <v>9</v>
      </c>
      <c r="D15" s="37">
        <v>9</v>
      </c>
      <c r="E15" s="4" t="s">
        <v>197</v>
      </c>
      <c r="F15" s="34" t="s">
        <v>205</v>
      </c>
      <c r="G15" s="38">
        <v>9</v>
      </c>
      <c r="H15" s="4">
        <v>8</v>
      </c>
      <c r="I15" s="38">
        <v>8</v>
      </c>
      <c r="J15" s="4">
        <v>111</v>
      </c>
      <c r="K15" s="38">
        <v>8</v>
      </c>
      <c r="L15" s="33">
        <v>130</v>
      </c>
      <c r="M15" s="38">
        <v>7</v>
      </c>
      <c r="N15" s="4" t="s">
        <v>253</v>
      </c>
      <c r="O15" s="38">
        <v>20</v>
      </c>
      <c r="P15" s="4">
        <v>41</v>
      </c>
      <c r="Q15" s="38">
        <v>10</v>
      </c>
      <c r="R15" s="39">
        <f t="shared" si="0"/>
        <v>71</v>
      </c>
      <c r="S15" s="18"/>
    </row>
    <row r="16" spans="1:19" x14ac:dyDescent="0.25">
      <c r="A16" s="4" t="s">
        <v>52</v>
      </c>
      <c r="B16" s="5" t="s">
        <v>107</v>
      </c>
      <c r="C16" s="31">
        <v>7</v>
      </c>
      <c r="D16" s="37">
        <v>7</v>
      </c>
      <c r="E16" s="4" t="s">
        <v>198</v>
      </c>
      <c r="F16" s="34" t="s">
        <v>206</v>
      </c>
      <c r="G16" s="38">
        <v>7</v>
      </c>
      <c r="H16" s="4">
        <v>5</v>
      </c>
      <c r="I16" s="38">
        <v>5</v>
      </c>
      <c r="J16" s="4">
        <v>18</v>
      </c>
      <c r="K16" s="38">
        <v>2</v>
      </c>
      <c r="L16" s="33">
        <v>200</v>
      </c>
      <c r="M16" s="38">
        <v>3</v>
      </c>
      <c r="N16" s="4" t="s">
        <v>253</v>
      </c>
      <c r="O16" s="38">
        <v>12.5</v>
      </c>
      <c r="P16" s="4">
        <v>16</v>
      </c>
      <c r="Q16" s="38">
        <v>10</v>
      </c>
      <c r="R16" s="39">
        <f t="shared" si="0"/>
        <v>46.5</v>
      </c>
      <c r="S16" s="18"/>
    </row>
    <row r="17" spans="1:19" x14ac:dyDescent="0.25">
      <c r="A17" s="4" t="s">
        <v>150</v>
      </c>
      <c r="B17" s="5" t="s">
        <v>156</v>
      </c>
      <c r="C17" s="31">
        <v>4</v>
      </c>
      <c r="D17" s="37">
        <v>4</v>
      </c>
      <c r="E17" s="4" t="s">
        <v>199</v>
      </c>
      <c r="F17" s="34">
        <v>9</v>
      </c>
      <c r="G17" s="38">
        <v>9</v>
      </c>
      <c r="H17" s="4">
        <v>3</v>
      </c>
      <c r="I17" s="38">
        <v>3</v>
      </c>
      <c r="J17" s="4">
        <v>75</v>
      </c>
      <c r="K17" s="38">
        <v>7</v>
      </c>
      <c r="L17" s="33">
        <v>120</v>
      </c>
      <c r="M17" s="38">
        <v>7</v>
      </c>
      <c r="N17" s="4" t="s">
        <v>253</v>
      </c>
      <c r="O17" s="38">
        <v>15</v>
      </c>
      <c r="P17" s="4">
        <v>28</v>
      </c>
      <c r="Q17" s="38">
        <v>10</v>
      </c>
      <c r="R17" s="39">
        <f>SUM(D17+G17+I17+K17+M17+O17+Q17)</f>
        <v>55</v>
      </c>
      <c r="S17" s="18"/>
    </row>
    <row r="18" spans="1:19" x14ac:dyDescent="0.25">
      <c r="A18" s="51" t="s">
        <v>137</v>
      </c>
      <c r="B18" s="52" t="s">
        <v>145</v>
      </c>
      <c r="C18" s="53">
        <v>4</v>
      </c>
      <c r="D18" s="53">
        <v>4</v>
      </c>
      <c r="E18" s="51" t="s">
        <v>200</v>
      </c>
      <c r="F18" s="54" t="s">
        <v>207</v>
      </c>
      <c r="G18" s="51">
        <v>10</v>
      </c>
      <c r="H18" s="51"/>
      <c r="I18" s="51"/>
      <c r="J18" s="51"/>
      <c r="K18" s="51"/>
      <c r="L18" s="55">
        <v>150</v>
      </c>
      <c r="M18" s="51">
        <v>7</v>
      </c>
      <c r="N18" s="51"/>
      <c r="O18" s="51"/>
      <c r="P18" s="51"/>
      <c r="Q18" s="51"/>
      <c r="R18" s="51"/>
    </row>
    <row r="19" spans="1:19" x14ac:dyDescent="0.25">
      <c r="A19" s="4" t="s">
        <v>57</v>
      </c>
      <c r="B19" s="5" t="s">
        <v>102</v>
      </c>
      <c r="C19" s="31">
        <v>4</v>
      </c>
      <c r="D19" s="37">
        <v>4</v>
      </c>
      <c r="E19" s="4" t="s">
        <v>201</v>
      </c>
      <c r="F19" s="34" t="s">
        <v>204</v>
      </c>
      <c r="G19" s="38">
        <v>7</v>
      </c>
      <c r="H19" s="4">
        <v>1</v>
      </c>
      <c r="I19" s="38">
        <v>1</v>
      </c>
      <c r="J19" s="4">
        <v>24</v>
      </c>
      <c r="K19" s="38">
        <v>3</v>
      </c>
      <c r="L19" s="33">
        <v>90</v>
      </c>
      <c r="M19" s="38">
        <v>15</v>
      </c>
      <c r="N19" s="4" t="s">
        <v>253</v>
      </c>
      <c r="O19" s="38">
        <v>20</v>
      </c>
      <c r="P19" s="4">
        <v>5</v>
      </c>
      <c r="Q19" s="38">
        <v>10</v>
      </c>
      <c r="R19" s="39">
        <f>SUM(D19+G19+1+K19+M19+O19+Q19)</f>
        <v>60</v>
      </c>
    </row>
    <row r="20" spans="1:19" x14ac:dyDescent="0.25">
      <c r="A20" s="4" t="s">
        <v>162</v>
      </c>
      <c r="B20" s="5" t="s">
        <v>116</v>
      </c>
      <c r="C20" s="31">
        <v>5</v>
      </c>
      <c r="D20" s="37">
        <v>5</v>
      </c>
      <c r="E20" s="4" t="s">
        <v>202</v>
      </c>
      <c r="F20" s="34">
        <v>10</v>
      </c>
      <c r="G20" s="38">
        <v>10</v>
      </c>
      <c r="H20" s="4"/>
      <c r="I20" s="38"/>
      <c r="J20" s="4">
        <v>16</v>
      </c>
      <c r="K20" s="38">
        <v>2</v>
      </c>
      <c r="L20" s="34" t="s">
        <v>187</v>
      </c>
      <c r="M20" s="38">
        <v>7</v>
      </c>
      <c r="N20" s="4" t="s">
        <v>253</v>
      </c>
      <c r="O20" s="38">
        <v>15</v>
      </c>
      <c r="P20" s="4">
        <v>4</v>
      </c>
      <c r="Q20" s="38">
        <v>10</v>
      </c>
      <c r="R20" s="39">
        <f>SUM(D20+G20+K20+M20+O20+Q20)</f>
        <v>49</v>
      </c>
    </row>
    <row r="21" spans="1:19" x14ac:dyDescent="0.25">
      <c r="A21" s="4" t="s">
        <v>73</v>
      </c>
      <c r="B21" s="5" t="s">
        <v>102</v>
      </c>
      <c r="C21" s="31">
        <v>4</v>
      </c>
      <c r="D21" s="37">
        <v>4</v>
      </c>
      <c r="E21" s="4" t="s">
        <v>199</v>
      </c>
      <c r="F21" s="34">
        <v>9</v>
      </c>
      <c r="G21" s="38">
        <v>9</v>
      </c>
      <c r="H21" s="4">
        <v>1</v>
      </c>
      <c r="I21" s="38">
        <v>1</v>
      </c>
      <c r="J21" s="4">
        <v>40</v>
      </c>
      <c r="K21" s="38">
        <v>4</v>
      </c>
      <c r="L21" s="33">
        <v>120</v>
      </c>
      <c r="M21" s="38">
        <v>7</v>
      </c>
      <c r="N21" s="4" t="s">
        <v>253</v>
      </c>
      <c r="O21" s="38">
        <v>12.5</v>
      </c>
      <c r="P21" s="4">
        <v>7</v>
      </c>
      <c r="Q21" s="38">
        <v>4</v>
      </c>
      <c r="R21" s="39">
        <f>SUM(D21+G21+I21+K21+M21+O21+Q21)</f>
        <v>41.5</v>
      </c>
    </row>
    <row r="22" spans="1:19" x14ac:dyDescent="0.25">
      <c r="A22" s="4" t="s">
        <v>130</v>
      </c>
      <c r="B22" s="5" t="s">
        <v>134</v>
      </c>
      <c r="C22" s="31">
        <v>6</v>
      </c>
      <c r="D22" s="37">
        <v>6</v>
      </c>
      <c r="E22" s="4" t="s">
        <v>199</v>
      </c>
      <c r="F22" s="34">
        <v>9</v>
      </c>
      <c r="G22" s="38">
        <v>9</v>
      </c>
      <c r="H22" s="4"/>
      <c r="I22" s="38"/>
      <c r="J22" s="4">
        <v>43</v>
      </c>
      <c r="K22" s="38">
        <v>4</v>
      </c>
      <c r="L22" s="33" t="s">
        <v>231</v>
      </c>
      <c r="M22" s="38">
        <v>7</v>
      </c>
      <c r="N22" s="4" t="s">
        <v>253</v>
      </c>
      <c r="O22" s="38">
        <v>7.5</v>
      </c>
      <c r="P22" s="4">
        <v>7</v>
      </c>
      <c r="Q22" s="38">
        <v>8</v>
      </c>
      <c r="R22" s="39">
        <f>SUM(D22+G22+K22+M22+O22+Q22)</f>
        <v>41.5</v>
      </c>
    </row>
    <row r="23" spans="1:19" x14ac:dyDescent="0.25">
      <c r="A23" s="4" t="s">
        <v>121</v>
      </c>
      <c r="B23" s="17" t="s">
        <v>128</v>
      </c>
      <c r="C23" s="31">
        <v>5</v>
      </c>
      <c r="D23" s="37">
        <v>5</v>
      </c>
      <c r="E23" s="4" t="s">
        <v>203</v>
      </c>
      <c r="F23" s="34" t="s">
        <v>208</v>
      </c>
      <c r="G23" s="38">
        <v>8</v>
      </c>
      <c r="H23" s="4"/>
      <c r="I23" s="38"/>
      <c r="J23" s="4">
        <v>15</v>
      </c>
      <c r="K23" s="38">
        <v>2</v>
      </c>
      <c r="L23" s="34" t="s">
        <v>193</v>
      </c>
      <c r="M23" s="38">
        <v>3</v>
      </c>
      <c r="N23" s="4" t="s">
        <v>253</v>
      </c>
      <c r="O23" s="38">
        <v>20</v>
      </c>
      <c r="P23" s="4">
        <v>3</v>
      </c>
      <c r="Q23" s="38">
        <v>6</v>
      </c>
      <c r="R23" s="39">
        <f>SUM(D23+G23+K23+M23+O23+Q23)</f>
        <v>44</v>
      </c>
    </row>
    <row r="24" spans="1:19" x14ac:dyDescent="0.25">
      <c r="A24" s="4" t="s">
        <v>163</v>
      </c>
      <c r="B24" s="5" t="s">
        <v>184</v>
      </c>
      <c r="C24" s="31">
        <v>6</v>
      </c>
      <c r="D24" s="37">
        <v>6</v>
      </c>
      <c r="E24" s="4" t="s">
        <v>199</v>
      </c>
      <c r="F24" s="34">
        <v>9</v>
      </c>
      <c r="G24" s="38">
        <v>9</v>
      </c>
      <c r="H24" s="4">
        <v>4</v>
      </c>
      <c r="I24" s="38">
        <v>4</v>
      </c>
      <c r="J24" s="4">
        <v>28</v>
      </c>
      <c r="K24" s="38">
        <v>3</v>
      </c>
      <c r="L24" s="35" t="s">
        <v>188</v>
      </c>
      <c r="M24" s="38">
        <v>15</v>
      </c>
      <c r="N24" s="4" t="s">
        <v>253</v>
      </c>
      <c r="O24" s="38">
        <v>20</v>
      </c>
      <c r="P24" s="4">
        <v>8</v>
      </c>
      <c r="Q24" s="38">
        <v>10</v>
      </c>
      <c r="R24" s="39">
        <f>SUM(D24+G24+I24+K24+M24+O24+Q24)</f>
        <v>67</v>
      </c>
    </row>
    <row r="25" spans="1:19" x14ac:dyDescent="0.25">
      <c r="A25" s="4" t="s">
        <v>83</v>
      </c>
      <c r="B25" s="17" t="s">
        <v>112</v>
      </c>
      <c r="C25" s="31">
        <v>7</v>
      </c>
      <c r="D25" s="38">
        <v>7</v>
      </c>
      <c r="E25" s="4" t="s">
        <v>199</v>
      </c>
      <c r="F25" s="34">
        <v>9</v>
      </c>
      <c r="G25" s="38">
        <v>9</v>
      </c>
      <c r="H25" s="4"/>
      <c r="I25" s="38"/>
      <c r="J25" s="4">
        <v>240</v>
      </c>
      <c r="K25" s="38">
        <v>10</v>
      </c>
      <c r="L25" s="56" t="s">
        <v>239</v>
      </c>
      <c r="M25" s="38">
        <v>30</v>
      </c>
      <c r="N25" s="4" t="s">
        <v>253</v>
      </c>
      <c r="O25" s="38">
        <v>15</v>
      </c>
      <c r="P25" s="4">
        <v>1</v>
      </c>
      <c r="Q25" s="38">
        <v>3</v>
      </c>
      <c r="R25" s="39">
        <f>SUM(D25+G25+K25+M25+O25+Q25)</f>
        <v>74</v>
      </c>
    </row>
    <row r="26" spans="1:19" x14ac:dyDescent="0.25">
      <c r="A26" s="4" t="s">
        <v>170</v>
      </c>
      <c r="B26" s="5" t="s">
        <v>176</v>
      </c>
      <c r="C26" s="4">
        <v>8</v>
      </c>
      <c r="D26" s="38">
        <v>8</v>
      </c>
      <c r="E26" s="4" t="s">
        <v>196</v>
      </c>
      <c r="F26" s="34">
        <v>9</v>
      </c>
      <c r="G26" s="38">
        <v>9</v>
      </c>
      <c r="H26" s="4"/>
      <c r="I26" s="38"/>
      <c r="J26" s="4">
        <v>51</v>
      </c>
      <c r="K26" s="38">
        <v>7</v>
      </c>
      <c r="L26" s="34" t="s">
        <v>189</v>
      </c>
      <c r="M26" s="38">
        <v>15</v>
      </c>
      <c r="N26" s="4" t="s">
        <v>253</v>
      </c>
      <c r="O26" s="38">
        <v>20</v>
      </c>
      <c r="P26" s="4">
        <v>9</v>
      </c>
      <c r="Q26" s="38">
        <v>5</v>
      </c>
      <c r="R26" s="39">
        <f>SUM(D26+G26+K26+M26+O26+Q26)</f>
        <v>64</v>
      </c>
    </row>
    <row r="27" spans="1:19" x14ac:dyDescent="0.25">
      <c r="A27" s="4"/>
      <c r="B27" s="5"/>
      <c r="C27" s="32"/>
      <c r="D27" s="32"/>
      <c r="E27" s="32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9" spans="1:19" x14ac:dyDescent="0.25">
      <c r="E29" s="50"/>
      <c r="F29" s="36" t="s">
        <v>234</v>
      </c>
      <c r="G29" s="36"/>
      <c r="H29" s="36"/>
      <c r="I29" s="36"/>
      <c r="J29" s="30"/>
    </row>
    <row r="30" spans="1:19" ht="15.75" x14ac:dyDescent="0.25">
      <c r="A30" s="36" t="s">
        <v>235</v>
      </c>
      <c r="B30" s="18"/>
      <c r="C30" s="18"/>
      <c r="D30" s="18"/>
      <c r="E30" s="18"/>
      <c r="F30" s="18"/>
      <c r="G30" s="18"/>
      <c r="H30" s="18"/>
      <c r="I30" s="18"/>
      <c r="J30" s="18"/>
    </row>
    <row r="31" spans="1:19" x14ac:dyDescent="0.25">
      <c r="A31" s="36" t="s">
        <v>209</v>
      </c>
      <c r="B31" s="18"/>
      <c r="C31" s="18"/>
      <c r="D31" s="18"/>
      <c r="E31" s="18"/>
      <c r="F31" s="18"/>
      <c r="G31" s="18"/>
      <c r="H31" s="18"/>
      <c r="I31" s="18"/>
      <c r="J31" s="18"/>
    </row>
    <row r="32" spans="1:19" x14ac:dyDescent="0.25">
      <c r="A32" s="36" t="s">
        <v>210</v>
      </c>
      <c r="B32" s="18"/>
      <c r="C32" s="18"/>
      <c r="D32" s="18"/>
      <c r="E32" s="18"/>
      <c r="F32" s="18"/>
      <c r="G32" s="18"/>
      <c r="H32" s="18"/>
      <c r="I32" s="18"/>
      <c r="J32" s="18"/>
    </row>
    <row r="33" spans="1:10" x14ac:dyDescent="0.25">
      <c r="A33" s="45" t="s">
        <v>245</v>
      </c>
      <c r="B33" s="18"/>
      <c r="C33" s="18"/>
      <c r="D33" s="18"/>
      <c r="E33" s="18"/>
      <c r="F33" s="18"/>
      <c r="G33" s="18"/>
      <c r="H33" s="18"/>
      <c r="I33" s="18"/>
      <c r="J33" s="18"/>
    </row>
    <row r="34" spans="1:10" x14ac:dyDescent="0.25">
      <c r="A34" s="36"/>
      <c r="B34" s="18"/>
      <c r="C34" s="18"/>
      <c r="D34" s="18"/>
      <c r="E34" s="18"/>
      <c r="F34" s="18"/>
      <c r="G34" s="18"/>
      <c r="H34" s="18"/>
      <c r="I34" s="18"/>
      <c r="J34" s="18"/>
    </row>
    <row r="35" spans="1:10" x14ac:dyDescent="0.25">
      <c r="A35" s="38" t="s">
        <v>250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10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</row>
    <row r="37" spans="1:10" x14ac:dyDescent="0.25">
      <c r="A37" s="45" t="s">
        <v>249</v>
      </c>
      <c r="B37" s="18"/>
      <c r="C37" s="18"/>
      <c r="D37" s="18"/>
      <c r="E37" s="18"/>
      <c r="F37" s="18"/>
      <c r="G37" s="18"/>
      <c r="H37" s="18"/>
      <c r="I37" s="18"/>
      <c r="J37" s="18"/>
    </row>
    <row r="38" spans="1:10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0" ht="15.75" x14ac:dyDescent="0.25">
      <c r="A39" s="46" t="s">
        <v>211</v>
      </c>
      <c r="B39" s="47" t="s">
        <v>212</v>
      </c>
      <c r="C39" s="18"/>
      <c r="D39" s="18"/>
      <c r="E39" s="18"/>
      <c r="F39" s="18"/>
      <c r="G39" s="18"/>
      <c r="H39" s="18"/>
      <c r="I39" s="18"/>
      <c r="J39" s="18"/>
    </row>
    <row r="40" spans="1:10" ht="15.75" x14ac:dyDescent="0.25">
      <c r="A40" s="48" t="s">
        <v>226</v>
      </c>
      <c r="B40" s="46">
        <v>30</v>
      </c>
      <c r="C40" s="18"/>
      <c r="D40" s="18"/>
      <c r="E40" s="18"/>
      <c r="F40" s="18"/>
      <c r="G40" s="18"/>
      <c r="H40" s="18"/>
      <c r="I40" s="18"/>
      <c r="J40" s="18"/>
    </row>
    <row r="41" spans="1:10" ht="15.75" x14ac:dyDescent="0.25">
      <c r="A41" s="48" t="s">
        <v>227</v>
      </c>
      <c r="B41" s="46">
        <v>15</v>
      </c>
      <c r="C41" s="18"/>
      <c r="D41" s="18"/>
      <c r="E41" s="18"/>
      <c r="F41" s="18"/>
      <c r="G41" s="18"/>
      <c r="H41" s="18"/>
      <c r="I41" s="18"/>
      <c r="J41" s="18"/>
    </row>
    <row r="42" spans="1:10" ht="15.75" x14ac:dyDescent="0.25">
      <c r="A42" s="48" t="s">
        <v>228</v>
      </c>
      <c r="B42" s="46">
        <v>7</v>
      </c>
      <c r="C42" s="18"/>
      <c r="D42" s="18"/>
      <c r="E42" s="18"/>
      <c r="F42" s="18"/>
      <c r="G42" s="18"/>
      <c r="H42" s="18"/>
      <c r="I42" s="18"/>
      <c r="J42" s="18"/>
    </row>
    <row r="43" spans="1:10" ht="15.75" x14ac:dyDescent="0.25">
      <c r="A43" s="48" t="s">
        <v>229</v>
      </c>
      <c r="B43" s="46">
        <v>3</v>
      </c>
      <c r="C43" s="18"/>
      <c r="D43" s="18"/>
      <c r="E43" s="18"/>
      <c r="F43" s="18"/>
      <c r="G43" s="18"/>
      <c r="H43" s="18"/>
      <c r="I43" s="18"/>
      <c r="J43" s="18"/>
    </row>
    <row r="44" spans="1:10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0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0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</row>
    <row r="47" spans="1:10" x14ac:dyDescent="0.25">
      <c r="A47" s="49" t="s">
        <v>247</v>
      </c>
      <c r="B47" s="18"/>
      <c r="C47" s="18"/>
      <c r="D47" s="18"/>
      <c r="E47" s="18"/>
      <c r="F47" s="18"/>
      <c r="G47" s="18"/>
      <c r="H47" s="18"/>
      <c r="I47" s="18"/>
      <c r="J47" s="18"/>
    </row>
    <row r="48" spans="1:10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x14ac:dyDescent="0.25">
      <c r="A49" s="4" t="s">
        <v>213</v>
      </c>
      <c r="B49" s="3" t="s">
        <v>212</v>
      </c>
      <c r="C49" s="18"/>
      <c r="D49" s="18"/>
      <c r="E49" s="18"/>
      <c r="F49" s="18"/>
      <c r="G49" s="18"/>
      <c r="H49" s="18"/>
      <c r="I49" s="18"/>
      <c r="J49" s="18"/>
    </row>
    <row r="50" spans="1:10" x14ac:dyDescent="0.25">
      <c r="A50" s="5" t="s">
        <v>214</v>
      </c>
      <c r="B50" s="4">
        <v>10</v>
      </c>
      <c r="C50" s="18"/>
      <c r="D50" s="18"/>
      <c r="E50" s="18"/>
      <c r="F50" s="18"/>
      <c r="G50" s="18"/>
      <c r="H50" s="18"/>
      <c r="I50" s="18"/>
      <c r="J50" s="18"/>
    </row>
    <row r="51" spans="1:10" x14ac:dyDescent="0.25">
      <c r="A51" s="5" t="s">
        <v>215</v>
      </c>
      <c r="B51" s="4">
        <v>9</v>
      </c>
      <c r="C51" s="18"/>
      <c r="D51" s="18"/>
      <c r="E51" s="18"/>
      <c r="F51" s="18"/>
      <c r="G51" s="18"/>
      <c r="H51" s="18"/>
      <c r="I51" s="18"/>
      <c r="J51" s="18"/>
    </row>
    <row r="52" spans="1:10" x14ac:dyDescent="0.25">
      <c r="A52" s="5" t="s">
        <v>216</v>
      </c>
      <c r="B52" s="4">
        <v>8</v>
      </c>
      <c r="C52" s="18"/>
      <c r="D52" s="18"/>
      <c r="E52" s="18"/>
      <c r="F52" s="18"/>
      <c r="G52" s="18"/>
      <c r="H52" s="18"/>
      <c r="I52" s="18"/>
      <c r="J52" s="18"/>
    </row>
    <row r="53" spans="1:10" x14ac:dyDescent="0.25">
      <c r="A53" s="5" t="s">
        <v>217</v>
      </c>
      <c r="B53" s="4">
        <v>7</v>
      </c>
      <c r="C53" s="18"/>
      <c r="D53" s="18"/>
      <c r="E53" s="18"/>
      <c r="F53" s="18"/>
      <c r="G53" s="18"/>
      <c r="H53" s="18"/>
      <c r="I53" s="18"/>
      <c r="J53" s="18"/>
    </row>
    <row r="54" spans="1:10" x14ac:dyDescent="0.25">
      <c r="A54" s="5" t="s">
        <v>218</v>
      </c>
      <c r="B54" s="4">
        <v>4</v>
      </c>
      <c r="C54" s="18"/>
      <c r="D54" s="18"/>
      <c r="E54" s="18"/>
      <c r="F54" s="18"/>
      <c r="G54" s="18"/>
      <c r="H54" s="18"/>
      <c r="I54" s="18"/>
      <c r="J54" s="18"/>
    </row>
    <row r="55" spans="1:10" x14ac:dyDescent="0.25">
      <c r="A55" s="5" t="s">
        <v>219</v>
      </c>
      <c r="B55" s="4">
        <v>3</v>
      </c>
      <c r="C55" s="18"/>
      <c r="D55" s="18"/>
      <c r="E55" s="18"/>
      <c r="F55" s="18"/>
      <c r="G55" s="18"/>
      <c r="H55" s="18"/>
      <c r="I55" s="18"/>
      <c r="J55" s="18"/>
    </row>
    <row r="56" spans="1:10" x14ac:dyDescent="0.25">
      <c r="A56" s="5" t="s">
        <v>220</v>
      </c>
      <c r="B56" s="4">
        <v>2</v>
      </c>
      <c r="C56" s="18"/>
      <c r="D56" s="18"/>
      <c r="E56" s="18"/>
      <c r="F56" s="18"/>
      <c r="G56" s="18"/>
      <c r="H56" s="18"/>
      <c r="I56" s="18"/>
      <c r="J56" s="18"/>
    </row>
    <row r="57" spans="1:10" x14ac:dyDescent="0.25">
      <c r="A57" s="5" t="s">
        <v>221</v>
      </c>
      <c r="B57" s="4">
        <v>1</v>
      </c>
      <c r="C57" s="18"/>
      <c r="D57" s="18"/>
      <c r="E57" s="18"/>
      <c r="F57" s="18"/>
      <c r="G57" s="18"/>
      <c r="H57" s="18"/>
      <c r="I57" s="18"/>
      <c r="J57" s="18"/>
    </row>
    <row r="58" spans="1:10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</row>
    <row r="59" spans="1:10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</row>
    <row r="60" spans="1:10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</row>
    <row r="61" spans="1:10" x14ac:dyDescent="0.25">
      <c r="A61" s="49" t="s">
        <v>248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10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0" x14ac:dyDescent="0.25">
      <c r="A63" s="4" t="s">
        <v>222</v>
      </c>
      <c r="B63" s="3" t="s">
        <v>212</v>
      </c>
      <c r="C63" s="18"/>
      <c r="D63" s="18"/>
      <c r="E63" s="18"/>
      <c r="F63" s="18"/>
      <c r="G63" s="18"/>
      <c r="H63" s="18"/>
      <c r="I63" s="18"/>
      <c r="J63" s="18"/>
    </row>
    <row r="64" spans="1:10" x14ac:dyDescent="0.25">
      <c r="A64" s="5" t="s">
        <v>223</v>
      </c>
      <c r="B64" s="5">
        <v>10</v>
      </c>
      <c r="C64" s="18"/>
      <c r="D64" s="18"/>
      <c r="E64" s="18"/>
      <c r="F64" s="18"/>
      <c r="G64" s="18"/>
      <c r="H64" s="18"/>
      <c r="I64" s="18"/>
      <c r="J64" s="18"/>
    </row>
    <row r="65" spans="1:10" x14ac:dyDescent="0.25">
      <c r="A65" s="5" t="s">
        <v>233</v>
      </c>
      <c r="B65" s="5">
        <v>5</v>
      </c>
      <c r="C65" s="18"/>
      <c r="D65" s="18"/>
      <c r="E65" s="18"/>
      <c r="F65" s="18"/>
      <c r="G65" s="18"/>
      <c r="H65" s="18"/>
      <c r="I65" s="18"/>
      <c r="J65" s="18"/>
    </row>
    <row r="66" spans="1:10" x14ac:dyDescent="0.25">
      <c r="A66" s="5" t="s">
        <v>224</v>
      </c>
      <c r="B66" s="5">
        <v>3</v>
      </c>
      <c r="C66" s="18"/>
      <c r="D66" s="18"/>
      <c r="E66" s="18"/>
      <c r="F66" s="18"/>
      <c r="G66" s="18"/>
      <c r="H66" s="18"/>
      <c r="I66" s="18"/>
      <c r="J66" s="18"/>
    </row>
    <row r="67" spans="1:10" x14ac:dyDescent="0.25">
      <c r="A67" s="5" t="s">
        <v>225</v>
      </c>
      <c r="B67" s="5">
        <v>0</v>
      </c>
      <c r="C67" s="18"/>
      <c r="D67" s="18"/>
      <c r="E67" s="18"/>
      <c r="F67" s="18"/>
      <c r="G67" s="18"/>
      <c r="H67" s="18"/>
      <c r="I67" s="18"/>
      <c r="J67" s="18"/>
    </row>
    <row r="68" spans="1:10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</row>
    <row r="69" spans="1:10" x14ac:dyDescent="0.25">
      <c r="A69" s="38" t="s">
        <v>251</v>
      </c>
      <c r="B69" s="3" t="s">
        <v>212</v>
      </c>
      <c r="C69" s="18"/>
      <c r="D69" s="18"/>
      <c r="E69" s="60"/>
      <c r="F69" s="60"/>
      <c r="G69" s="60"/>
      <c r="H69" s="60"/>
      <c r="I69" s="60"/>
      <c r="J69" s="18"/>
    </row>
    <row r="70" spans="1:10" x14ac:dyDescent="0.25">
      <c r="A70" s="5" t="s">
        <v>240</v>
      </c>
      <c r="B70" s="5">
        <v>5</v>
      </c>
      <c r="C70" s="18"/>
      <c r="D70" s="18"/>
      <c r="E70" s="18"/>
      <c r="F70" s="18"/>
      <c r="G70" s="18"/>
      <c r="H70" s="18"/>
      <c r="I70" s="18"/>
      <c r="J70" s="18"/>
    </row>
    <row r="71" spans="1:10" x14ac:dyDescent="0.25">
      <c r="A71" s="5" t="s">
        <v>241</v>
      </c>
      <c r="B71" s="5">
        <v>5</v>
      </c>
      <c r="C71" s="18"/>
      <c r="D71" s="18"/>
      <c r="E71" s="18"/>
      <c r="F71" s="18"/>
      <c r="G71" s="18"/>
      <c r="H71" s="18"/>
      <c r="I71" s="18"/>
      <c r="J71" s="18"/>
    </row>
    <row r="72" spans="1:10" x14ac:dyDescent="0.25">
      <c r="A72" s="5" t="s">
        <v>242</v>
      </c>
      <c r="B72" s="5">
        <v>5</v>
      </c>
      <c r="C72" s="18"/>
      <c r="D72" s="18"/>
      <c r="E72" s="18"/>
      <c r="F72" s="18"/>
      <c r="G72" s="18"/>
      <c r="H72" s="18"/>
      <c r="I72" s="18"/>
      <c r="J72" s="18"/>
    </row>
    <row r="73" spans="1:10" x14ac:dyDescent="0.25">
      <c r="A73" s="5" t="s">
        <v>244</v>
      </c>
      <c r="B73" s="5">
        <v>5</v>
      </c>
      <c r="C73" s="18"/>
      <c r="D73" s="18"/>
      <c r="E73" s="18"/>
      <c r="F73" s="18"/>
      <c r="G73" s="18"/>
      <c r="H73" s="18"/>
      <c r="I73" s="18"/>
      <c r="J73" s="18"/>
    </row>
    <row r="74" spans="1:10" x14ac:dyDescent="0.25">
      <c r="A74" s="4" t="s">
        <v>230</v>
      </c>
      <c r="B74" s="4">
        <f>SUM(B70:B73)</f>
        <v>20</v>
      </c>
      <c r="C74" s="18"/>
      <c r="D74" s="18"/>
      <c r="E74" s="18"/>
      <c r="F74" s="18"/>
      <c r="G74" s="18"/>
      <c r="H74" s="18"/>
      <c r="I74" s="18"/>
      <c r="J74" s="18"/>
    </row>
    <row r="75" spans="1:10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</row>
    <row r="76" spans="1:10" x14ac:dyDescent="0.25">
      <c r="A76" s="38" t="s">
        <v>246</v>
      </c>
      <c r="B76" s="4" t="s">
        <v>243</v>
      </c>
      <c r="C76" s="18"/>
      <c r="D76" s="18"/>
      <c r="E76" s="18"/>
      <c r="F76" s="18"/>
      <c r="G76" s="18"/>
      <c r="H76" s="18"/>
      <c r="I76" s="18"/>
      <c r="J76" s="18"/>
    </row>
    <row r="77" spans="1:10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</row>
    <row r="78" spans="1:10" x14ac:dyDescent="0.25">
      <c r="A78" s="36" t="s">
        <v>237</v>
      </c>
      <c r="B78" s="18"/>
      <c r="C78" s="18"/>
      <c r="D78" s="18"/>
      <c r="E78" s="18"/>
      <c r="F78" s="18"/>
      <c r="G78" s="18"/>
      <c r="H78" s="18"/>
      <c r="I78" s="18"/>
      <c r="J78" s="18"/>
    </row>
    <row r="79" spans="1:10" x14ac:dyDescent="0.25">
      <c r="A79" s="58" t="s">
        <v>252</v>
      </c>
      <c r="B79" s="58"/>
      <c r="C79" s="18"/>
      <c r="D79" s="18"/>
      <c r="E79" s="18"/>
      <c r="F79" s="18"/>
      <c r="G79" s="18"/>
      <c r="H79" s="18"/>
      <c r="I79" s="18"/>
      <c r="J79" s="18"/>
    </row>
    <row r="80" spans="1:10" x14ac:dyDescent="0.25">
      <c r="A80" s="58" t="s">
        <v>259</v>
      </c>
      <c r="B80" s="58"/>
      <c r="C80" s="18"/>
      <c r="D80" s="18"/>
      <c r="E80" s="18"/>
      <c r="F80" s="18"/>
      <c r="G80" s="18"/>
      <c r="H80" s="18"/>
      <c r="I80" s="18"/>
      <c r="J80" s="18"/>
    </row>
    <row r="81" spans="1:10" x14ac:dyDescent="0.25">
      <c r="A81" s="58" t="s">
        <v>238</v>
      </c>
      <c r="B81" s="58"/>
      <c r="C81" s="58">
        <v>4</v>
      </c>
      <c r="D81" s="18"/>
      <c r="E81" s="18"/>
      <c r="F81" s="18"/>
      <c r="G81" s="18"/>
      <c r="H81" s="18"/>
      <c r="I81" s="18"/>
      <c r="J81" s="18"/>
    </row>
    <row r="82" spans="1:10" x14ac:dyDescent="0.25">
      <c r="A82" s="58" t="s">
        <v>260</v>
      </c>
    </row>
    <row r="85" spans="1:10" x14ac:dyDescent="0.25">
      <c r="A85" s="36" t="s">
        <v>254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2E6C5-5CA8-43C2-8D94-6CF598494B7B}">
  <dimension ref="A2:D26"/>
  <sheetViews>
    <sheetView topLeftCell="A10" workbookViewId="0">
      <selection activeCell="B37" sqref="B37"/>
    </sheetView>
  </sheetViews>
  <sheetFormatPr defaultRowHeight="15" x14ac:dyDescent="0.25"/>
  <cols>
    <col min="1" max="1" width="69.7109375" customWidth="1"/>
    <col min="2" max="2" width="22.28515625" customWidth="1"/>
    <col min="3" max="3" width="23.140625" customWidth="1"/>
  </cols>
  <sheetData>
    <row r="2" spans="1:4" x14ac:dyDescent="0.25">
      <c r="A2" s="18"/>
    </row>
    <row r="3" spans="1:4" x14ac:dyDescent="0.25">
      <c r="A3" s="18"/>
    </row>
    <row r="4" spans="1:4" x14ac:dyDescent="0.25">
      <c r="A4" s="3" t="s">
        <v>0</v>
      </c>
      <c r="B4" s="3" t="s">
        <v>255</v>
      </c>
      <c r="C4" s="3" t="s">
        <v>257</v>
      </c>
      <c r="D4" s="18"/>
    </row>
    <row r="5" spans="1:4" x14ac:dyDescent="0.25">
      <c r="A5" s="4" t="s">
        <v>114</v>
      </c>
      <c r="B5" s="61">
        <v>66</v>
      </c>
      <c r="C5" s="63">
        <v>6138.5821999999998</v>
      </c>
      <c r="D5" s="18"/>
    </row>
    <row r="6" spans="1:4" x14ac:dyDescent="0.25">
      <c r="A6" s="4" t="s">
        <v>19</v>
      </c>
      <c r="B6" s="61">
        <v>48</v>
      </c>
      <c r="C6" s="63">
        <v>4464.4234200000001</v>
      </c>
      <c r="D6" s="18"/>
    </row>
    <row r="7" spans="1:4" x14ac:dyDescent="0.25">
      <c r="A7" s="4" t="s">
        <v>160</v>
      </c>
      <c r="B7" s="61">
        <v>47</v>
      </c>
      <c r="C7" s="63">
        <v>4371.4145900000003</v>
      </c>
      <c r="D7" s="18"/>
    </row>
    <row r="8" spans="1:4" x14ac:dyDescent="0.25">
      <c r="A8" s="4" t="s">
        <v>32</v>
      </c>
      <c r="B8" s="61">
        <v>49</v>
      </c>
      <c r="C8" s="63">
        <v>4557.4322400000001</v>
      </c>
      <c r="D8" s="18"/>
    </row>
    <row r="9" spans="1:4" x14ac:dyDescent="0.25">
      <c r="A9" s="4" t="s">
        <v>159</v>
      </c>
      <c r="B9" s="61">
        <v>46</v>
      </c>
      <c r="C9" s="63">
        <v>4278.4057700000003</v>
      </c>
      <c r="D9" s="18"/>
    </row>
    <row r="10" spans="1:4" x14ac:dyDescent="0.25">
      <c r="A10" s="4" t="s">
        <v>161</v>
      </c>
      <c r="B10" s="61">
        <v>71</v>
      </c>
      <c r="C10" s="63">
        <v>6603.6262999999999</v>
      </c>
      <c r="D10" s="18"/>
    </row>
    <row r="11" spans="1:4" x14ac:dyDescent="0.25">
      <c r="A11" s="4" t="s">
        <v>52</v>
      </c>
      <c r="B11" s="61">
        <v>46.5</v>
      </c>
      <c r="C11" s="63">
        <v>4324.9101799999999</v>
      </c>
      <c r="D11" s="18"/>
    </row>
    <row r="12" spans="1:4" x14ac:dyDescent="0.25">
      <c r="A12" s="4" t="s">
        <v>150</v>
      </c>
      <c r="B12" s="61">
        <v>55</v>
      </c>
      <c r="C12" s="63">
        <v>5115.4851600000002</v>
      </c>
      <c r="D12" s="18"/>
    </row>
    <row r="13" spans="1:4" x14ac:dyDescent="0.25">
      <c r="A13" s="4" t="s">
        <v>57</v>
      </c>
      <c r="B13" s="61">
        <v>60</v>
      </c>
      <c r="C13" s="63">
        <v>5580.52927</v>
      </c>
      <c r="D13" s="18"/>
    </row>
    <row r="14" spans="1:4" x14ac:dyDescent="0.25">
      <c r="A14" s="4" t="s">
        <v>162</v>
      </c>
      <c r="B14" s="61">
        <v>49</v>
      </c>
      <c r="C14" s="63">
        <v>4557.4322400000001</v>
      </c>
      <c r="D14" s="18"/>
    </row>
    <row r="15" spans="1:4" x14ac:dyDescent="0.25">
      <c r="A15" s="4" t="s">
        <v>73</v>
      </c>
      <c r="B15" s="61">
        <v>41.5</v>
      </c>
      <c r="C15" s="63">
        <v>3859.8660799999998</v>
      </c>
      <c r="D15" s="18"/>
    </row>
    <row r="16" spans="1:4" x14ac:dyDescent="0.25">
      <c r="A16" s="4" t="s">
        <v>130</v>
      </c>
      <c r="B16" s="61">
        <v>41.5</v>
      </c>
      <c r="C16" s="63">
        <v>3859.8660799999998</v>
      </c>
      <c r="D16" s="18"/>
    </row>
    <row r="17" spans="1:4" x14ac:dyDescent="0.25">
      <c r="A17" s="4" t="s">
        <v>121</v>
      </c>
      <c r="B17" s="61">
        <v>44</v>
      </c>
      <c r="C17" s="63">
        <v>4092.3881299999998</v>
      </c>
      <c r="D17" s="18"/>
    </row>
    <row r="18" spans="1:4" x14ac:dyDescent="0.25">
      <c r="A18" s="4" t="s">
        <v>163</v>
      </c>
      <c r="B18" s="61">
        <v>67</v>
      </c>
      <c r="C18" s="63">
        <v>6231.5910199999998</v>
      </c>
      <c r="D18" s="18"/>
    </row>
    <row r="19" spans="1:4" x14ac:dyDescent="0.25">
      <c r="A19" s="4" t="s">
        <v>83</v>
      </c>
      <c r="B19" s="61">
        <v>74</v>
      </c>
      <c r="C19" s="63">
        <v>6882.6527699999997</v>
      </c>
      <c r="D19" s="18"/>
    </row>
    <row r="20" spans="1:4" x14ac:dyDescent="0.25">
      <c r="A20" s="4" t="s">
        <v>170</v>
      </c>
      <c r="B20" s="61">
        <v>64</v>
      </c>
      <c r="C20" s="63">
        <v>5952.5645500000001</v>
      </c>
      <c r="D20" s="18"/>
    </row>
    <row r="21" spans="1:4" ht="15.75" x14ac:dyDescent="0.25">
      <c r="A21" s="4" t="s">
        <v>230</v>
      </c>
      <c r="B21" s="65">
        <f>SUM(B5:B20)</f>
        <v>869.5</v>
      </c>
      <c r="C21" s="66">
        <f>SUM(C5:C20)</f>
        <v>80871.169999999984</v>
      </c>
      <c r="D21" s="18"/>
    </row>
    <row r="24" spans="1:4" ht="21" x14ac:dyDescent="0.35">
      <c r="A24" s="62" t="s">
        <v>256</v>
      </c>
    </row>
    <row r="26" spans="1:4" ht="18.75" x14ac:dyDescent="0.3">
      <c r="A26" s="64" t="s">
        <v>258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elenco Enti</vt:lpstr>
      <vt:lpstr>calcolo punteggi</vt:lpstr>
      <vt:lpstr>Calcolo contributi CE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Castellano</dc:creator>
  <cp:lastModifiedBy>Castellano Maria</cp:lastModifiedBy>
  <dcterms:created xsi:type="dcterms:W3CDTF">2023-06-06T08:50:05Z</dcterms:created>
  <dcterms:modified xsi:type="dcterms:W3CDTF">2024-10-17T07:26:55Z</dcterms:modified>
</cp:coreProperties>
</file>